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50" activeTab="0"/>
  </bookViews>
  <sheets>
    <sheet name="zal-1" sheetId="1" r:id="rId1"/>
  </sheets>
  <definedNames/>
  <calcPr fullCalcOnLoad="1"/>
</workbook>
</file>

<file path=xl/sharedStrings.xml><?xml version="1.0" encoding="utf-8"?>
<sst xmlns="http://schemas.openxmlformats.org/spreadsheetml/2006/main" count="497" uniqueCount="204">
  <si>
    <t>szczoteczka do rąk wymiary min. 8,5cmx3,5cm długość włosia min.1,4mcm</t>
  </si>
  <si>
    <t xml:space="preserve">do szorowania dużych powierzchni, wykładzin dywanowych i chodników. Wymiary grzbietu: 21x 6,5 x 1,5 cm, Długość włosia: 2,5 cm, z pasującym kijem drewnianym z pozycji 11 </t>
  </si>
  <si>
    <t>lakierowany do wkręcania o długości 120cm zakończony plastikowymi końcówkami: gwint i końcówka z uchwytem do wieszania</t>
  </si>
  <si>
    <t>Udrażniacz do rur w granulkach 500g</t>
  </si>
  <si>
    <t>1 op. = min. 180 szt.; wym. 30 X 40cm; kolor biały; gramatura min. 55g/m2 (+-1g); grubość min. 0,72 (+/-1mm) czyściwo włókninowe wykonane z włókien wiskozowych z dodatkiem poliestru (min. 67% wiskoza/33%poliester +/- 1%); charakteryzujące się wytrzymałością zarówno podczas czyszczenia na sucho jak i na mokro; chłonne, miękkie nie rysujące czyszczonej powierzchni; o niskiej pylności; struktura powierzchni czyściwa umożliwiająca szybkie i dokładne zbieranie oraz usuwanie wszelkich zabrudzeń z dużych powierzchni jak i czyszczenie trudno dostępnych miejsc i detali; przeznaczone do zastosowania w miejscach, gdzie wymagane jest zachowanie wysokiego poziomu czystości.</t>
  </si>
  <si>
    <r>
      <t>Preparatem do codziennego mycia twardych, wodoodpornych podłóg. Preparat szybko i skutecznie usuwa zanieczyszczenia z mytych powierzchni. Dzięki zawartości technologii O.N.T., neutralizuje nieprzyjemne zapachy, nie pozostawiając zacieków, nie pieni się, może być stosowany do mycia z użyciem mopów lub maszyn, zawiera alkohole aloksylowane, kompozycje zapachowe oraz pentanodiol Posiada atest PZH. Zielona ciecz o wartości pH koncentratu 8,5-9 o gęstości (w 20</t>
    </r>
    <r>
      <rPr>
        <vertAlign val="superscript"/>
        <sz val="9"/>
        <color indexed="8"/>
        <rFont val="Arial"/>
        <family val="2"/>
      </rPr>
      <t>o</t>
    </r>
    <r>
      <rPr>
        <sz val="9"/>
        <color indexed="8"/>
        <rFont val="Arial"/>
        <family val="2"/>
      </rPr>
      <t>C) ok. 1,0 g/cm</t>
    </r>
    <r>
      <rPr>
        <vertAlign val="superscript"/>
        <sz val="9"/>
        <color indexed="8"/>
        <rFont val="Arial"/>
        <family val="2"/>
      </rPr>
      <t>3</t>
    </r>
    <r>
      <rPr>
        <sz val="9"/>
        <color indexed="8"/>
        <rFont val="Arial"/>
        <family val="2"/>
      </rPr>
      <t>,  stężenie robocze 0,5% Opakowanie 5L.</t>
    </r>
  </si>
  <si>
    <r>
      <t>Preparat do codziennego mycia twardych, wodoodpornych powierzchni (posadzki, szyby, lustra, meble. Dzięki specjalnej kompozycji alkoholu i związków powierzchniowo czynnych, produkt bardzo skutecznie usuwa zanieczyszczenia z mytych powierzchni. Neutralny chemicznie, pozostawia świeży,przyjemny zapach, wysoka skuteczność usuwania zanieczyszczeń przy niskich stężeniach użytkowych, może być stosowany do mycia z użyciem mopów, maszyn oraz metodą spray. Posiada atest PZH. Niebieska ciecz o pH koncentratu ok. 7-7,5; o gęstości (w 20ºC) ok. 0,99 g/cm</t>
    </r>
    <r>
      <rPr>
        <vertAlign val="superscript"/>
        <sz val="9"/>
        <color indexed="8"/>
        <rFont val="Arial"/>
        <family val="2"/>
      </rPr>
      <t>3</t>
    </r>
    <r>
      <rPr>
        <sz val="9"/>
        <color indexed="8"/>
        <rFont val="Arial"/>
        <family val="2"/>
      </rPr>
      <t xml:space="preserve">, stężenie robocze 0,5%. w składzie zawierający propanol, benzoizotiazolon oraz  kompozycje zapachowe Opakowanie 5L. Wymagane dostarczenie </t>
    </r>
    <r>
      <rPr>
        <b/>
        <sz val="9"/>
        <color indexed="8"/>
        <rFont val="Arial"/>
        <family val="2"/>
      </rPr>
      <t>30 opisanych butelek 500ml</t>
    </r>
    <r>
      <rPr>
        <sz val="9"/>
        <color indexed="8"/>
        <rFont val="Arial"/>
        <family val="2"/>
      </rPr>
      <t xml:space="preserve"> ze spryskiwaczem.</t>
    </r>
  </si>
  <si>
    <r>
      <t>Kwasowy preparat do codziennego mycia kwasoodpornych powierzchni w toaletach, szczególnie polecanym przy używaniu wody twardej. Dzięki specjalnej mieszaninie związków powierzchniowo czynnych, kwasu cytrynowego (3-10%) i inhibitorów korozji preparat szybko i skutecznie usuwa zanieczyszczenia (zwłaszcza osady kamienne) i nie jest agresywny chemicznie w stosunku do mytych powierzchni, pozostawia świeży, cytrynowy zapach. Posiada atest PZH. Czerwona ciecz o wartości  pH koncentratu ok. 3; o gęstości (20</t>
    </r>
    <r>
      <rPr>
        <vertAlign val="superscript"/>
        <sz val="9"/>
        <color indexed="8"/>
        <rFont val="Arial"/>
        <family val="2"/>
      </rPr>
      <t>o</t>
    </r>
    <r>
      <rPr>
        <sz val="9"/>
        <color indexed="8"/>
        <rFont val="Arial"/>
        <family val="2"/>
      </rPr>
      <t>C) ok. 0,98 g/cm</t>
    </r>
    <r>
      <rPr>
        <vertAlign val="superscript"/>
        <sz val="9"/>
        <color indexed="8"/>
        <rFont val="Arial"/>
        <family val="2"/>
      </rPr>
      <t>3</t>
    </r>
    <r>
      <rPr>
        <sz val="9"/>
        <color indexed="8"/>
        <rFont val="Arial"/>
        <family val="2"/>
      </rPr>
      <t xml:space="preserve">, stężenie robocze: 0,5%.  Opakowanie 5L, Wymagane dostarczenie </t>
    </r>
    <r>
      <rPr>
        <b/>
        <sz val="9"/>
        <color indexed="8"/>
        <rFont val="Arial"/>
        <family val="2"/>
      </rPr>
      <t>30 opisanych butelek 500ml</t>
    </r>
    <r>
      <rPr>
        <sz val="9"/>
        <color indexed="8"/>
        <rFont val="Arial"/>
        <family val="2"/>
      </rPr>
      <t xml:space="preserve"> ze spryskiwaczem.</t>
    </r>
  </si>
  <si>
    <t>grubość minimum 50 mikronów; wym. 600mm X 800mm (+-5mm); zrolowane (w przypadku worków w taśmie: perforacja do odrywania);  1 rolka = min. 25 szt.; o trwałych zgrzewach wytrzymujących gromadzenie, magazynowanie i transport zgromadzonych odpadów; nieprzepuszczające zapachów</t>
  </si>
  <si>
    <t>grubość minimum 40 mikronów; wym. 600mm X 800mm (+-5mm); zrolowane (w przypadku worków w taśmie: perforacja do odrywania);  1 rolka = min. 25 szt.; o trwałych zgrzewach wytrzymujących gromadzenie, magazynowanie i transport zgromadzonych odpadów; nieprzepuszczające zapachów</t>
  </si>
  <si>
    <t>grubość minimum 40 mikronów; wym. 500mm X 600mm (+-5mm); zrolowane (w przypadku worków w taśmie: perforacja do odrywania);  1 rolka = min. 50 szt.; o trwałych zgrzewach wytrzymujących gromadzenie, magazynowanie i transport zgromadzonych odpadów; nieprzepuszczające zapachów</t>
  </si>
  <si>
    <t>grubość minimum 50 mikronów; wym. 600mm X 800mm (+-5mm); zrolowane (w przypadku worków w taśmie: perforacja do odrywania);  1 rolka = min. 50 szt.; o trwałych zgrzewach wytrzymujących gromadzenie, magazynowanie i transport zgromadzonych odpadów; nieprzepuszczające zapachów</t>
  </si>
  <si>
    <t>grubość minimum 10 mikronów; wym. 500mm X 600mm (+-5mm); zrolowane (w przypadku worków w taśmie: perforacja do odrywania);  1 rolka = min. 50 szt.; o trwałych zgrzewach wytrzymujących gromadzenie, magazynowanie i transport zgromadzonych odpadów; nieprzepuszczające zapachów</t>
  </si>
  <si>
    <t>grubość minimum 10 mikronów; wym. 600mm X 700mm (+-5mm); zrolowane (w przypadku worków w taśmie: perforacja do odrywania);  1 rolka = min. 50 szt.; o trwałych zgrzewach wytrzymujących gromadzenie, magazynowanie i transport zgromadzonych odpadów; nieprzepuszczające zapachów</t>
  </si>
  <si>
    <t>grubość minimum 55 mikronów; wym. 700mm X 1100mm (+-5mm); zrolowane (w przypadku worków w taśmie: perforacja do odrywania);  1 rolka = min. 25 szt.; o trwałych zgrzewach wytrzymujących gromadzenie, magazynowanie i transport zgromadzonych odpadów; nieprzepuszczające zapachów</t>
  </si>
  <si>
    <t>* Zamawiający wymaga dostarczenia wraz z ofertą próbek dla asortymentu z poz. 8-19</t>
  </si>
  <si>
    <t>* zamawiający wymaga realizacji dostawy pozycji 2 i 3 w terminie do 12 godzin od chwili złożenia zamówienia!</t>
  </si>
  <si>
    <t>Preparat do obniżania pH wody w basenach kąpielowych przystosowany do dozowania przez pompę dozującą w pojemnikach 40litrów, zawierający inhibitory korozji oraz min. 50% kwasu siarkowego</t>
  </si>
  <si>
    <r>
      <t>Stabilizowany podchloryn sodu o zawartości min. 15% chloranu sodu, do chemicznej dezynfekcji wody w basenach kąpielowych przez automatyczną pompę dozującą w pojemnikach 35 litrów,</t>
    </r>
    <r>
      <rPr>
        <sz val="9"/>
        <color indexed="8"/>
        <rFont val="Arial"/>
        <family val="2"/>
      </rPr>
      <t xml:space="preserve"> posiadający atest PZH i pozwolenie MZ na obrót produktem biobójczym, przydatność min. 6 miesięcy</t>
    </r>
  </si>
  <si>
    <t>FORMULARZ ASORTYMENTOWO-CENOWY</t>
  </si>
  <si>
    <t>pakiet 2</t>
  </si>
  <si>
    <t>Lp</t>
  </si>
  <si>
    <t>Artykuł</t>
  </si>
  <si>
    <t>Szczegółowy opis pozycji</t>
  </si>
  <si>
    <t>Ilość</t>
  </si>
  <si>
    <t>JM</t>
  </si>
  <si>
    <t>Cena netto</t>
  </si>
  <si>
    <t>Wartość netto</t>
  </si>
  <si>
    <t>Stawka VAT</t>
  </si>
  <si>
    <t>Wartość VAT</t>
  </si>
  <si>
    <t>Wartość brutto</t>
  </si>
  <si>
    <t>Nazwa handlowa, producent</t>
  </si>
  <si>
    <t>Zawartość opakowania handlowego</t>
  </si>
  <si>
    <t>Cena netto za op. handlowe</t>
  </si>
  <si>
    <t>Nr katalogowy</t>
  </si>
  <si>
    <t>Nr strony w ofercie</t>
  </si>
  <si>
    <t xml:space="preserve">DRUCIAK DO SZOROWANIA NACZYŃ </t>
  </si>
  <si>
    <t>szt.</t>
  </si>
  <si>
    <t>SZCZOTKA RYŻOWA</t>
  </si>
  <si>
    <t>FARTUCH FOLIOWY</t>
  </si>
  <si>
    <t>op.</t>
  </si>
  <si>
    <t>CZAPEK JEDNORAZOWY</t>
  </si>
  <si>
    <t>Czepek jednorazowy z cienkiej i przewiewnej włókniny polipropylenowej zwijany w harmonijkę. Opakowanie 100sztuk.</t>
  </si>
  <si>
    <t>SZCZOTKA Z DŁUGĄ RACZKĄ</t>
  </si>
  <si>
    <t>RĘKAWICE DO PIECA</t>
  </si>
  <si>
    <t>Rękawice z tkaniny bawełnianej oraz w części chwytnej (łącznie z kciukiem) dwoiny bydlęcej o naturalnej brawie. Posiadają wkład termoizolacyjny i podszewkę bawełnianą.</t>
  </si>
  <si>
    <t>RĘKAWICE OCHRONNE Z KAUCZUKU NITRYLOWEGO</t>
  </si>
  <si>
    <t>ROZM: S, M, L</t>
  </si>
  <si>
    <t>para</t>
  </si>
  <si>
    <t>PLASTIKOWA SZCZOTECZKA DO RĄK</t>
  </si>
  <si>
    <t xml:space="preserve">SZCZOTKA OSTRA DO SZOROWANIA </t>
  </si>
  <si>
    <t>typu żelazko z uchwytem plastikowym ułatwiającym trzymanie szczotki do ręcznego czyszczenia powierzchni o wymiarach min.14,5cmx6,5cm</t>
  </si>
  <si>
    <t>SZCZOTKA DO SZOROWANIA</t>
  </si>
  <si>
    <t>KIJ DREWNIANY</t>
  </si>
  <si>
    <t>KIJ ALUMINIOWY</t>
  </si>
  <si>
    <t>Metalowy kij powlekany tworzywem, z uniwersalnym gwintem, pasującym do mopa lub miotły. Końcówka z otworem do powieszenia 120cm</t>
  </si>
  <si>
    <t xml:space="preserve">Doskonały środek do chemicznego udrożniania i dezynfekcji rur i syfonów w instalacjach kanalizacyjnych, zawierający substancje o działaniu antybakteryjnym. Natychmiastowo usuwa zanieczyszczenia stałe i organiczne takie, jak: tłuszcz, włosy, papier, watę, </t>
  </si>
  <si>
    <t>RAZEM:</t>
  </si>
  <si>
    <t>pakiet 3</t>
  </si>
  <si>
    <t>PREPARAT do pielęgnacji stali nierdzewnej</t>
  </si>
  <si>
    <t>pakiet 1 - anulowano</t>
  </si>
  <si>
    <r>
      <t xml:space="preserve">załącznik nr 1 do SIWZ - </t>
    </r>
    <r>
      <rPr>
        <b/>
        <sz val="9"/>
        <color indexed="10"/>
        <rFont val="Arial"/>
        <family val="2"/>
      </rPr>
      <t>modyfikacja</t>
    </r>
  </si>
  <si>
    <t>1 op. = min. 500ml - spray; preparat do czyszczenia, polerowania i pielęgnacji stali nierdzewnej, zawierający olejek parafinowy oraz tenzydy. Na czyszczonej powierzchni pozostawia ochronną warstwę chroniącą przed osadzaniem się kurzu, nalotów oraz odcisków palców. Chroniąca powłoka nabłyszcza powierzchnie metalu i zabezpiecza ją przed ponownym zabrudzeniem. Usuwa brud i zacieki bez rysowania czyszczonej powierzchni. Nietoksyczny. Posiadający przyjemny zapach. Do zastosowań profesjonalnych.</t>
  </si>
  <si>
    <t>ZMYWACZ do stali nierdzewnej  [500ml]</t>
  </si>
  <si>
    <t>1 op. = min. 500ml - spray; żółty odtłuszczający uniwersalny preparat gotowy do użycia doskonale czyszczący i usuwający tłuste osady z różnych powierzchni (stal nierdzewna, zmywarki, kuchenki) Skutecznie usuwa tłuste i trudne do usunięcia plamy. Kompatybilny z produktem z pozycji 1. zawiera difosforan tetrapotasu oraz 2-butoksyetanol. PH preparatu 11 (+/-5%)</t>
  </si>
  <si>
    <t>UWAGA:</t>
  </si>
  <si>
    <t>* Zamawiający wymaga aby wszystkie środki w powyższym pakiecie pochodziły od jednego producenta z jednej linii produktów</t>
  </si>
  <si>
    <t>pakiet 4</t>
  </si>
  <si>
    <t>ŚRODEK DO MYCIA BASENÓW i KACZEK  [5L]</t>
  </si>
  <si>
    <t>1 op. = 5 L; współczynnik pH 10,5 - 11,5 (roztwór roboczy); gęstość 1,10 - 1,15 g/cm3; niskopieniący; usuwający zanieczyszczenia zawierające mydło i tłuszcze, dopuszczony do stosowania w myjkach GETINGE; typu GD Wash.</t>
  </si>
  <si>
    <t>ŚRODEK DO PŁUKANIA BASENÓW i KACZEK  [5L]</t>
  </si>
  <si>
    <t>1 op. = 5 L; współczynnik pH 10,0 - 10,5; gęstość 1,15 - 1,20 g/cm3; płyn płuczący i zmiękczający wodę, zapobiega zaciekom wodnym oraz osadom kamienia wodnego, dopuszczony do stosowania w myjkach GETINGE; typu GD Flush.</t>
  </si>
  <si>
    <t>pakiet 5</t>
  </si>
  <si>
    <t>CZYŚCIWO włókninowe</t>
  </si>
  <si>
    <t>pakiet 6</t>
  </si>
  <si>
    <t>RĘCZNIK PAPIEROWY w rolce</t>
  </si>
  <si>
    <t>pakiet 7</t>
  </si>
  <si>
    <t>PAPIER TOALETOWY  fi 19cm</t>
  </si>
  <si>
    <t>1 rolka = min. 220m; gramatura 28g (+-1);  gliza 60mm, szerokość 90mm; średnica 190mm(+/-2 mm) kolor biały min. 75% białości, 1 warstwowy, posiada atest PZH</t>
  </si>
  <si>
    <t>rol.</t>
  </si>
  <si>
    <t>RĘCZNIK PAPIEROWY ZZ BIAŁY</t>
  </si>
  <si>
    <t>1 karton = min. 4000 listków;  listek 20X25cm; gramatura min.1x38g (+-5%) minimum 72% białości</t>
  </si>
  <si>
    <t>karton</t>
  </si>
  <si>
    <t>pakiet 8</t>
  </si>
  <si>
    <t>WORECZKI - STRUNOWE  15/20  [100szt.]</t>
  </si>
  <si>
    <t>WORECZKI - TOREBKI HDPE 14/4/26  [1000szt.]</t>
  </si>
  <si>
    <t>WORECZKI - TOREBKI HDPE 14/4/32  [1000szt.]</t>
  </si>
  <si>
    <t>WORECZKI - TOREBKI HDPE 18/4/35  [1000szt.]</t>
  </si>
  <si>
    <t>WORECZKI - TOREBKI HDPE 25/5/45  [200szt.]</t>
  </si>
  <si>
    <t>WORECZKI - TOREBKI HDPE 42/12,5/80  [200szt.]</t>
  </si>
  <si>
    <t>WORECZKI DO KOSTEK LODU</t>
  </si>
  <si>
    <t>1 op. = min 180 kostek lodu</t>
  </si>
  <si>
    <t>WORKI  białe  120L   LDPE</t>
  </si>
  <si>
    <t>WORKI  białe  60L   LDPE</t>
  </si>
  <si>
    <t>WORKI  czerwone  120L   LDPE</t>
  </si>
  <si>
    <t>WORKI  czerwone  60L   LDPE</t>
  </si>
  <si>
    <t>WORKI  niebieskie  120L   LDPE</t>
  </si>
  <si>
    <t>WORKI  niebieskie  35L   HDPE</t>
  </si>
  <si>
    <t>WORKI  niebieskie  35L   LDPE</t>
  </si>
  <si>
    <t>WORKI  niebieskie  60L   HDPE</t>
  </si>
  <si>
    <t>WORKI  niebieskie  60L   LDPE</t>
  </si>
  <si>
    <t>WORKI  żółte  35L  LDPE</t>
  </si>
  <si>
    <t>WORKI  żółte  60L  LDPE</t>
  </si>
  <si>
    <t>WORKI na zwłoki</t>
  </si>
  <si>
    <t>grubość 0,080-0,100mm;  w kolorze czarnym zamykane na suwak w komplecie 1 parą  jednorazowych rękawic</t>
  </si>
  <si>
    <t>pakiet 9</t>
  </si>
  <si>
    <t>FOLIA STRETCH    50cm X 300mb</t>
  </si>
  <si>
    <t>grubośc folii min. 20 mikrometrów; wytrzymała rozciągliwa przeźroczysta folia do ręcznego owijania i zabezpieczania przesyłek; zapewniająca stabilność ładunku; zabezpieczająca towary przed warunkami atmosferycznymi; wraz z pierwszą dostawą folii oferent dostarczy metalowy dyspenser ręczny o solidnej a zarazem lekkiej konstrukcji umozliwiający jednoręczną obsługę ułatwiającą w ten sposób kontrolę naciągu.</t>
  </si>
  <si>
    <t>pakiet 10</t>
  </si>
  <si>
    <t>SÓL PASTYLKOWA do stacji uzdatniania wody</t>
  </si>
  <si>
    <t>sól pastylkowa do stosowania w automatycznych stacjach zmiękczania do regeneracji złóż jonowymiennych. Okrągłe tabletki z dolną i górną powierzchnią wypukłą cylindrycznie (soczewkowo), spełnia wymagania normy PN-86/C-84081/02, pakowana w workach po 25kg</t>
  </si>
  <si>
    <t>tona</t>
  </si>
  <si>
    <t>STABILIZOWANY podchloryn sodu</t>
  </si>
  <si>
    <t>litr</t>
  </si>
  <si>
    <t>KOREKTOR pH-</t>
  </si>
  <si>
    <t xml:space="preserve">ŚRODEK do dezynfekcji stóp </t>
  </si>
  <si>
    <t>Preparat do dezynfekcji stóp do stosowania w basenach kąpielowych, bakterio i grzybobójczy. Przystosowany do dozowania za pomocą pompy dozującej, koncentrat, stosowany w 1% roztworze, zawierający min. 7% chlorku benzalkoniowego, min. 3% propan2olu, min. 2% Chlorku IV rzędowej soli amonowej, posiadający atest PZH i pozwolenie MZ na obrót produktem biobójczym.</t>
  </si>
  <si>
    <t>pakiet 11</t>
  </si>
  <si>
    <t>MYDŁO W PŁYNIE  [1L]</t>
  </si>
  <si>
    <t>1 op. = 1L = 1000 dawek; współczynnik pH 5,5 - 6,0; mydło ekstra higieniczne; posiadające etykietę ekologiczną Nordyckiego Łabędzia; butelka ekologiczna, zasysająca się wraz ze zużyciem mydła; w pełni rozpuszczalne w wodzie; pielęgnujące i nawilżające skórę; nie perfumowane; przeznaczone do użycia w opiece zdrowotnej;  pasujące do dozowników firmy  TORK , które posiada szpital - system dozowania S1</t>
  </si>
  <si>
    <t>szt,</t>
  </si>
  <si>
    <t>PASTA BHP  ścierna [500g]</t>
  </si>
  <si>
    <t>PŁYN DO KĄPIELI DLA NOWORODKÓW [350ml]</t>
  </si>
  <si>
    <t>1 op. = 350 ml; pielęgnacyjny płyn do kąpieli noworodków; do stosowania od 1 dnia życia; bez substancji konserwujących i barwników; bez oleju mineralnego; nie zawierający mydła; łagodny dla oczu dziecka; bez emulgatorów PEG (glikole polietylenowe); z zawartością substancji natłuszczających zapobiegających wysuszeniu skóry; zawierający w swoim składzie wyciąg z migdałów; zachowujący naturalne pH skóry dziecka; z wyraźnym oznaczeniem na opakowaniu o braku substancji uważanych za alergizujące zgodnie z Dyrektywą 2003/15/UE</t>
  </si>
  <si>
    <t>PŁYN do ręcznego mycia naczyń [0,5L]</t>
  </si>
  <si>
    <t>1 op. = 0,5L; skoncentrowany; dobrze usuwający tłuszcz;  nie pozostawiający zacieków;  o przyjemnym zapachu</t>
  </si>
  <si>
    <t>SZCZOTKA do rąk</t>
  </si>
  <si>
    <t>MLECZKO do czyszczenia [750ml]</t>
  </si>
  <si>
    <t>1 op. = 750ml; współczynnik pH 9,9 - 10,5; gęstość: 1,25 do 1,40 g/cm3  łagodne mleczko czyszczące nie zawierające krzemianów; zawierające w swoim składzie pył marmurowy; specjalny środek do szorowania wanny kąpielowe, umywalki, armatura, wrażliwych powierzchni jak emalia, stal szlachetna, ceramika, szkło; usuwające pozostałości kamienia wapiennego, zanieczyszczenia powstające na krawędzi lustra brudnej wody; przeznaczone do czyszczenia silnie zabrudzonych powierzchni; zawartość niejonowych związków powierzchniowo czynnych &lt; 5%; do zastosowań profesionalnych</t>
  </si>
  <si>
    <t>szczoteczka z tworzywa sztucznego do rąk jednostronna z włosiem z tworzywa sztucznego o wym. ~3cm X 8cm</t>
  </si>
  <si>
    <t>SZCZOTKA do WC</t>
  </si>
  <si>
    <t>z pojemnikiem na szczotkę;  w pastelowych kolorach</t>
  </si>
  <si>
    <t>SZCZOTKA ryżowa</t>
  </si>
  <si>
    <t>szczotka z krótkim włosiem osadzonym w oprawie z drewnianym kijem.</t>
  </si>
  <si>
    <t>ŚRODEK DO MYCIA PODŁÓG DREWNIANYCH  [1L]</t>
  </si>
  <si>
    <t>1 op. = min. 1L; mleczko do pielęgnacji i nabłyszczania podłóg; z zawartością naturalnych wosków; doskonale myjące i pielęgnujące podłogi drewniane, lakierowane, ceramiczne z tworzyw sztucznych oraz paneli podłogowych; posiadające właściwości nabłyszczające i antystatyczne; nadające podłogom delikatny połysk o przyjemny, długotrwały zapach</t>
  </si>
  <si>
    <t>pakiet 12</t>
  </si>
  <si>
    <t>GĄBKA DO NACZYŃ</t>
  </si>
  <si>
    <t>Gąbka do naczyń profilowana o rozmiarze min. 7cm X 11,5cm</t>
  </si>
  <si>
    <t>ŚCIERKA    z mikrofazy  CZERWONA</t>
  </si>
  <si>
    <t>ŚCIERKA    z mikrofazy  NIEBIESKA</t>
  </si>
  <si>
    <t>ŚCIERKA    z mikrofazy  ZIELONA</t>
  </si>
  <si>
    <t>ŚCIERKA    z mikrofazy  ŻÓŁTA</t>
  </si>
  <si>
    <t>MOP    bawełna  40cm</t>
  </si>
  <si>
    <t>MOP    mikrofaza  40cm</t>
  </si>
  <si>
    <t>MOP    mikrofaza - pętelkowy  40cm</t>
  </si>
  <si>
    <t>pakiet 13</t>
  </si>
  <si>
    <t>ŚRODEK DO MYCIA PODŁÓG w kolorze zielonym [5L]</t>
  </si>
  <si>
    <t>ŚRODEK DO MYCIA POWIERZCHNI w kolorze niebieskim [5L]</t>
  </si>
  <si>
    <t>ŚRODEK DO MYCIA SANITARIATÓW w kolorze czerwonym  [5L]</t>
  </si>
  <si>
    <t>ŚRODEK DO MYCIA SZYB, LUSTER, OKIEN  w kolorze niebieskim [750ml]</t>
  </si>
  <si>
    <t xml:space="preserve">Preparat gotowy do użycia, przeznaczony do codziennego czyszczenia niezabezpieczonych, wodoodpornych powierzchni oraz szkła. Bardzo szybko i skutecznie usuwa zanieczyszczenia z mytych powierzchni, zawiera technologię ONT – neutralizuje nieprzyjemne zapachy, nie pozostawia smug i zacieków, skutecznie usuwa tłuste zabrudzenia i ślady palców. Niebieska ciecz, pH 7, gęstość 1,00g/cm3, 1,2-benzoizotiazol-3(2H)-on 0,1-0,1, </t>
  </si>
  <si>
    <t>ŚRODEK DO MYCIA POWIERZCHNI w kolorze niebieskim [1,4L]</t>
  </si>
  <si>
    <t>Preparat do codziennego mycia wszystkich wodoodpornych powierzchni wysoko skoncentrowany. Szybkoschnący, na bazie alkoholu,  Innowacyjny pojemnik pozwala na łatwe, bezpieczne i dokładne dozowanie skoncentrowanych produktów. Usuwa zanieczyszczeni przy niskich stężeniach użytkowych, niskopienny nie zostawia zacieków. Pozostawia świeży, przyjemny zapach.  Produkt ekologiczny EU „Flower” ,wymagane dostarczeni certyfikatu ISO9001, ISO 14001 oraz certyfikat Green Point. Niebieska ciecz o pH ok. 6 Wymagane opakowanie to innowacyjna butelka dozująca 1,4L, nie wymaga podłączenia do wody, pozwala kontrolować dozowanie, pozwala wykorzystać 99,9% koncentratu. Wymagane dostarczenie 6 butelek 500ml ze spryskiwaczem z opisem</t>
  </si>
  <si>
    <t>ŚRODEK DO MYCIA SANITARIATÓW w kolorze czerwonym  [1,4L]</t>
  </si>
  <si>
    <t>Kwasowy preparat do codziennego mycia kwasoodpornych powierzchni w  toaletach, wysoko skoncentrowany. Skutecznie usuwa zanieczyszczenia (zwłaszcza osady kamienne) nie pozostawia zacieków. Pozostawia świeży, przyjemny zapach. Bezpieczny dla armatury chromowej i ze stali nierdzewnej. Zawiera w swoim składzie kwas cytrynowy Produkt ekologiczny EU „Flower” Czerwona ciecz o wartości pH &lt;2; Innowacyjny pojemnik pozwala na łatwe, bezpieczne i dokładne dozowanie skoncentrowanych produktów, wymagane dostarczeni certyfikatu ISO9001 oraz certyfikat GreenPoint. Wymagane opakowanie to innowacyjna butelka dozująca 1,4L, nie wymaga podłączenia do wody, pozwala kontrolować dozowanie, pozwala wykorzystać 99,9% koncentratu. Wymagane dostarczenie 6 butelek 500ml ze spryskiwaczem z opisem</t>
  </si>
  <si>
    <t>ŚRODEK DO MYCIA PODŁÓG w kolorze zielonym [1,4L]</t>
  </si>
  <si>
    <t>Preparat do codziennego mycia niezabezpieczonych, wodoodpornych powierzchni (szyby, szkło, lustra, meble) wysoko skoncentrowany. Eliminuje nieprzyjemne zapachy. Produkt neutralny chemicznie. Szybko wysycha nie pozostawia zacieków. Produkt ekologiczny EU „Flower” Pozostawia świeży, przyjemny zapach. Wymagane dostarczeni certyfikatu ISO9001, ISO14001 oraz certyfikat Green Point. Zielona ciecz o wartości pH koncentratu ok.8  Innowacyjny pojemnik pozwala na łatwe, bezpieczne i dokładne dozowanie skoncentrowanych produktów. Wymagane opakowanie to innowacyjna butelka dozująca 1,4L, nie wymaga podłączenia do wody, pozwala kontrolować dozowanie, pozwala wykorzystać 99,9% koncentratu. Wymagane dostarczenie 6 butelek 500ml ze spryskiwaczem z opisem</t>
  </si>
  <si>
    <t>ŚRODEK DO DOCZYSZCZANIA GRUNTOWNEGO POSADZEK 5L</t>
  </si>
  <si>
    <t>Skuteczny, alkaliczny preparat myjący przeznaczony do stosowania w automatach szorujących. Niskopienny środek skuteczny w usuwaniu uporczywych zabrudzeń ze wszystkich wodoodpornych, niezabezpieczonych podłóg, stosowany do doczyszczania, Można do stosować w maszynach szorujących, wymagane dostarczeni certyfikatu ISO9001 oraz certyfikat Green Point. Gęstość właściwa preparatu (20C) 1,046 pH koncentratu ok. 9,9, opakowanie 5L</t>
  </si>
  <si>
    <t>ŻEL do WC  [750ml]</t>
  </si>
  <si>
    <t xml:space="preserve">Antybakteryjny żel do mycia i odkamieniania sanitariatów. Preparat w postaci żelu do codziennego mycia muszli klozetowych, pisuarów, umywalek i armatury łazienkowej. Skutecznie usuwający kamień i osady z mydła. Konsystencja żelu ułatwiająca przyleganie preparatu  na pionowych powierzchniach i  gwarantująca większą skuteczność mycia. Zalecany do mycia armatury łazienkowej. Posiadający właściwości antybakteryjne oraz morski zapach. Butelka typu „kaczka” ułatwiająca dotarcie do trudno dostępnych miejsc. W składzie zawierający niejonowe środki powierzchniowo czynne, kwas fosforowy, kwas mrówkowy, kwas amidosulfonowy. Wartość pH ok. 1, gęstość1,04g/ cm. Opakowanie typu „kaczka” posiadający pozwolenie MZ na obrót produktem biobójczym </t>
  </si>
  <si>
    <t>ŻEL do WC wybielający  [750ml]</t>
  </si>
  <si>
    <t>Wybielający żel do czyszczenia sanitariatów. Chlorowy preparat do czyszczenia i wybielania: muszli klozetowych, umywalek, brodzików, zlewów, odpływów, koszy i pojemników na odpady. Preparat  neutralizujący nieprzyjemne zapachy oraz usuwający przebarwienia wywołane grzybami. Skutecznie czyszczący fugi i powierzchnie wrażliwe na działanie kwasów. W składzie zawierający: podchloryn sodu, wodorotlenek sodu, kompozycja zapachowa, niejonowy środek powierzchniowo czynny. Postać gęstej cieczy. Wartość pH 13, gęstość1,08 g/ cm. Butelka typu kaczka ułatwia dotarcie do trudno dostępnych miejsc, posiada pozwolenie MZ na obrót produktem biobójczym oraz atest PZH</t>
  </si>
  <si>
    <t>* Zamawiający wymaga aby środki z poz. 1-8 w powyższym pakiecie pochodziły od jednego producenta z jednej linii produktów chemii profesjonalnej</t>
  </si>
  <si>
    <t>* Zamawiający wymaga przeprowadzenia w ciągu 21 dni od podpisania umowy przeprowadzenia szkolenia pracowników z używania chemii profesjonalnej</t>
  </si>
  <si>
    <t>* Zamawiający zastrzega sobie prawo do przeprowadzenia badań laboratoryjnych oferowanych środków na zgodność ze specyfikacją na koszt dostawcy, w ciągu trwania umowy</t>
  </si>
  <si>
    <t>pakiet 14</t>
  </si>
  <si>
    <t>WÓZEK dwuwiaderkowy</t>
  </si>
  <si>
    <t>* Zamawiający wymaga dołączenia do oferty kart katalogowych wraz ze zdjęciami produktu, wraz z dokładnym opisem parametrów zaproponowanego wózka.</t>
  </si>
  <si>
    <t>pakiet 15</t>
  </si>
  <si>
    <t>KOSZ na odpady pedałowy 28L</t>
  </si>
  <si>
    <t>Kosz otwierany przyciskiem pedałowym, wyposażony w wewnętrzne wiaderko, wykonany z tworzywa z dodatkiem kopolimerów, odporny na pekanie, o wymiarach 37,5 X 50,5 X 32 cm, waga max. 2,0 kg</t>
  </si>
  <si>
    <t>KOSZ na odpady pedałowy 50L</t>
  </si>
  <si>
    <t>Kosz otwierany przyciskiem pedałowym, wykonany z tworzywa z dodatkiem kopolimerów, odporny na pekanie, o wymiarach 34,5 X 68,5 X 44,5 cm, waga max. 2,2 kg</t>
  </si>
  <si>
    <t>* Zamawiający wymaga dołączenia do oferty kart katalogowych wraz ze zdjęciami produktów z poz. 1-2, wraz z dokładnym opisem parametrów zaproponowanych produktów.</t>
  </si>
  <si>
    <t>Zamawiający wymaga dostarczenia wraz z ofertą, dla wszystkich środków, kart charakterystyki w wersji elektronicznej z możliwością wydruku</t>
  </si>
  <si>
    <t>Zamawiający zastrzega sobie prawo, w razie wątpliwości spełniania wymogów siwz, zwrócenie się do Oferenta o dostarczenie próbek do każdej pozycji na który Oferent składa ofertę - niespełnienie tego warunku skutkuje odrzuceniem oferty</t>
  </si>
  <si>
    <t xml:space="preserve">* Zamawiający wymaga dla poz. 1-8  dostarczenia certyfikatu ISO9001, ISO14001 </t>
  </si>
  <si>
    <t>1 rol. = 304m; papier jednowarstwowy o szer. 20cm; rolka papieru w formie 1 odcinka - bez perforacji do odrywania; 1200 odcinków odcinanych przez dozownik; papier  miękki i chłonny, odporny na rozrywanie; zapewniający wysoką chłonność umożliwiającą szybkie i efektywne osuszanie rąk przez co zapewnia zmniejszenie zapotrzebowania na ręczniki; pasujące do dozowników Kimberly-Clark jakie posiada szpital.</t>
  </si>
  <si>
    <t>1 op. = min. 500g;  posiadająca w swoim składzie środek ścierny; do mycia silnych zabrudzeń; bardzo dobrze usuwająca smar, oleje, sadzę rdzę i inne mocne zabrudzenia</t>
  </si>
  <si>
    <t xml:space="preserve">* Wykonawca dla poz. 1, 2, 3 zamontuje system dozowania (27 pomp trójfunkcyjnych lub 81 pomp jednofunkcyjnych) w wyznaczonych punktach na terenie szpitala </t>
  </si>
  <si>
    <t>* Zamawiający wymaga aby produkty z pozycji 9 i 10 posiadały pozwolenie MZ na obrót produktem biobójczym</t>
  </si>
  <si>
    <t>* Zamawiający wymaga dokonania serwisu i usunięcia zgłoszonych awarii systemów dozujacych w czasie 24h od momentu zgłoszenia</t>
  </si>
  <si>
    <t>* Zamawiający wymaga dostarczenia aktualnych planów higieny do dostarczanych produktów, we wszystkich miejscach montażu pomp</t>
  </si>
  <si>
    <t>* Zamawiający wymaga dostarczenia aktualnych dokumentów (tj. karty bhp, ulotki, karty charakterystyki) do dostarczanych produktów</t>
  </si>
  <si>
    <t>* Zamawiający wymaga wykonania przeglądu sprawdzenia prawidłowego funkcjonowania zamontowanych dozowników przynajmniej 1 raz w kwartale</t>
  </si>
  <si>
    <t>* Zamawiający wymaga dla pozycji od 1-3 dostarczenia aktualnych atestów PZH</t>
  </si>
  <si>
    <t xml:space="preserve">Wózek do mycia na mokro o wymiarach:Długość 104 cm, szerokość 40 cm , wysokość 85 cm i wadze 12 kg.Wózek składa się z podstawy z tworzywa sztucznego ( polipropylen wraz z włóknem szklanym ) oraz dyszlem do prowadzenia z aluminium. Wyposażony jest w system do mycia powierzchni na mokro składający się z dwóch wiader 17l z tworzywa sztucznego ( polipropylen ) w kolorze niebieskim i czerwonym oraz z prasy do mopów z tworzywa sztucznego ( polipropylen z włóknem szklanym ) wyposażonej w rączkę z systemem SoftPoint do wyciskania bez użycia siły. Dodatkowo wózek posiada specjalną wkłądkę kauczukową ( komórki kauczukowe) wydłużającą żywotność prasy oraz ułatwiającą skuteczne wyciskanie mopa. </t>
  </si>
  <si>
    <t>Kij teleskopowy wielofunkcyjny</t>
  </si>
  <si>
    <t xml:space="preserve">Kij teleskopowy o zakresie pracy od 80 do 171 cm kompatybilny z uchwytem mopa z pozycji 7 przy wykorzystaniu adaptera , Kompatybilny również  z 24 elementami w tym uchwytami do mopów, uchwytami do myjek do mycia okien, ściągaczkami do okien, szczotkami do czyszczenia ścian, ściągaczkami do okien, szczotkami do czyszczenia ścian. Ruchoma kulka na zakończeniu kija zmniejszająca obciążenia przegubu oraz pozwalająca na bardziej ergonomiczną pracę. System regulacji kija zapadkowy. </t>
  </si>
  <si>
    <t>Uchwyt mopa 40 cm</t>
  </si>
  <si>
    <t>Waga uchwytu 380 g. ( +/- 10 g.) długość całkowita 40 cm. Dostosowany do mopów w rozmiarze 40 cm.Bardzo wygodny w myciu ścian i sufitów.Zapewniający bezdotykową obsługę mopa. Otwierany za pomocą przycisku ręcznego usytuowanego w przegubie.Uchwyt po otwarciu zachowujący symetrię tzn.oba ramiona o takiej samej długości.Wykonany z polipropylenu z dodatkiem włókna szklanego.Odporny na działanie środków chemicznych.Możliwa dezynfekcja termiczna do 110 stopni C.Dostępne elementy do serwisu uchwytu. Możliwość zamontowania na kiju teleskopowym  z pozycji 6 za pomocą adaptera .</t>
  </si>
  <si>
    <t>Mop kieszeniowy płaski przystosowany do uchwytu o długości 40 cm waga 125 g. - skład części roboczej 47% bawełna, 53% poliester, skład podkładu ( podstawy mopa ) 35% bawełna, 65% poliester. Odporność na temp. prania 95 °C, suszenia 95 °C.  Wymiary mopa : wymiary przed praniem zew.dł.440 mm,szer.145 mm, wymiary po praniu zew.dł.420 mm, szer.140 mm, wymiary przed praniem wew.dł.410 mm szer.125 mm, wymiary po praniu wew. dł.400 mm, szer.120 mm. Frędzle zamknięte w środku, rodzaj tkania wew. rzędów pętelek zapewniający brak możliwości wyciągnięcia nitki z tkaniny, frędzle otwarte na zewnątrz, posiadający dwie kieszenie do mocowania mopa na uchwycie, kieszenie mopa o wzmocnionym brzegu z rozciągliwego materiału zapewniającego zmniejszenie naprężeń i wyeliminowanie możliwości uszkodzeń mechanicznych, wymiary wew. kieszeni: szer. 120 mm,gł. 65 mm.Trwale oznakowanie(w kolorze czarnym) jednej kieszeni informacją o nazwie producenta, nazwie handlowej, przepisie prania,numerze katalogowym, rozmiarze mopa oraz dacie produkcji. Mop zaopatrzony w kolorowe lamówki ( min. 6 kolorów do wyboru )wszyte na całej długości mopa. Gwarancja min 250 cykli prawidłowych prań.</t>
  </si>
  <si>
    <t>Mop kieszeniowy płaski przystosowany do uchwytu o długości 40 cm waga 110 g. - skład części roboczej 100% poliester z mikrofazy, skład podkładu ( podstawy mopa ) 100% poliester z mikrofazy. Odporność na temp. prania 95 °C, suszenia 60 °C.  Wymiary mopa : wymiary przed praniem zew.dł.435 mm,szer.160 mm, wymiary po praniu zew.dł.425 mm, szer.160 mm, wymiary przed praniem wew.dł.410 mm szer.110 mm, wymiary po praniu wew. dł.425 mm, szer.110 mm.  Posiadający dwie kieszenie do mocowania mopa na uchwycie, kieszenie mopa o wzmocnionym brzegu z rozciągliwego materiału zapewniającego zmniejszenie naprężeń i wyeliminowanie możliwości uszkodzeń mechanicznych, wymiary wew. kieszeni: szer. 120 mm,gł. 65 mm.Trwale oznakowanie(w kolorze niebieskim) jednej kieszeni informacją o nazwie producenta, nazwie handlowej, przepisie prania,numerze katalogowym, rozmiarze mopa oraz dacie produkcji. Gwarancja min 300 cykli prawidłowych prań.</t>
  </si>
  <si>
    <t xml:space="preserve">Mop 40 cm z kieszeniami bez frędzli zewnętrznych
Mop kieszeniowy płaski przystosowany do uchwytu o długości 40 cm - skład poliester,mikrofaza,plusz,odporność na temp. prania 40-95 st.C,suszenia 60 st C,wymiary długość 45 cm( +/- 1 cm),szerokość 16 cm           ( +/-0,5 cm),waga 85 g (+/-10 g), posiadający dwie kieszenie do mocowania mopa na uchwycie,kieszenie mopa o wzmocnionym brzegu z rozciągliwego materiału zapewniającego zmniejszenie naprężeń i wyeliminowanie możliwości uszkodzeń mechanicznych,wymiary wewn. kieszeni: szerokość 12 cm(+/-1 cm),głębokość 6,5 cm ( +/-1 cm).Trwale oznakowanie(w kolorze czarnym) jednej kieszeni informacją o nazwie producenta, nazwie handlowej, przepisie prania,numerze katalogowym,rozmiarze mopa oraz dacie produkcji.Gwarancja min 250 cykli prań w temp.95 st C. 
</t>
  </si>
  <si>
    <t>MOP    do usuwania silnych zabrudzeń  40cm</t>
  </si>
  <si>
    <t>Mop kieszeniowy płaski przystosowany do uchwytu o długości 40 cm - skład poliester/bawełna/włókna szorujące ze szczeciny, kolor biało czerwony, wykonany z materiału zapewniającego optymalne wchłanianie brudu w sposób mechaniczny,odporność na temp. prania 40-95 st.C,suszenia 95 st C,wymiary długość 44 cm( +/- 1 cm),szerokość 16 cm( +/-0,5 cm),waga 115 g (+/-10 g),posiadający dwie kieszenie do mocowania mopa na uchwycie z nacięciami do szybkiego odprowadzania wody.kieszenie mopa o wzmocnionym brzegu z rozciągliwego materiału zapewniającego zmniejszenie naprężeń i wyeliminowanie możliwości uszkodzeń mechanicznych,wymiary wewn. kieszeni szerokość 11 cm(+/-1 cm),głębokość 6,5 cm ( +/-1 cm).Trwale oznakowanie(w kolorze czarnym) jednej kieszeni informacją o nazwie producenta, nazwie handlowej, przepisie prania,numerze katalogowym,rozmiarze mopa oraz dacie produkcji.Gwarancja min 350 cykli prań w temp.95 st C.</t>
  </si>
  <si>
    <t>Ściereczka do mycia powierzchni o wadze 40 g ( +-5 g ). Wymiary 35 x 40 cm.  Ściereczka składa się w 80 % z poliestru oraz 20 % poliamidu. Ściereczka trwała i efektywna dzięki włóknom mikrofazy, bardzo dobrze oddaje brud. Odporność na temp. prania 95 °C, suszenia 60 °C.  Gramatura ściereczki 270 g. Ściereczka dostępna w kolorach niebieski, czerwony oraz żółty i zielony. Jednorazowa maksymalna kurczliwość 11%</t>
  </si>
  <si>
    <t>do stosowania w placówkach  zbiorowego żywienia.  duża  wytrzymałość i odporność na ścieranie, spiralny, wykonany ze stali nierdzewnej waga min. 30g</t>
  </si>
  <si>
    <t>Szczotka do szorowania, ryżowa, ręczna, typu eska wymiary min. 19,5cmx4cm, wysokość włosa żyłkowego min. 2,5cm</t>
  </si>
  <si>
    <t xml:space="preserve">Opakowanie  50 szt Kolor biały. Wielkość 80 x 125cm, grubość 0,018mm Fartuch do zawieszenia na szyi. Wiązany z tyłu. </t>
  </si>
  <si>
    <t>wysokiej jakości szczotka wyposażona w dodatkową warstwę twardego włosia na górnej powierzchni ergonomiczny, długi uchwyt min.19cm z miękkiego tworzywa syntetyczne, twarde dwukolorowe włosie wymiary min. 12cmx5cm</t>
  </si>
  <si>
    <t>ZP/PN/2019/53-środki czystości</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</si>
</sst>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 [$zł-415];[Red]\-#,##0.00\ [$zł-415]"/>
    <numFmt numFmtId="167" formatCode="#,##0.00&quot; zł&quot;;[Red]\-#,##0.00&quot; zł&quot;"/>
    <numFmt numFmtId="168" formatCode="\ #,##0.00&quot; zł &quot;;\-#,##0.00&quot; zł &quot;;&quot; -&quot;#&quot; zł &quot;;@\ "/>
    <numFmt numFmtId="169" formatCode="0E+00"/>
    <numFmt numFmtId="170" formatCode="#,##0.00&quot; zł&quot;;\-#,##0.00&quot; zł&quot;"/>
    <numFmt numFmtId="171" formatCode="0.E+00"/>
    <numFmt numFmtId="172" formatCode="#,##0.00\ &quot;zł&quot;"/>
    <numFmt numFmtId="173" formatCode="0.0%"/>
    <numFmt numFmtId="174" formatCode="#,##0.0000\ &quot;zł&quot;;[Red]\-#,##0.0000\ &quot;zł&quot;"/>
    <numFmt numFmtId="175" formatCode="[$€-2]\ #,##0.00"/>
  </numFmts>
  <fonts count="37">
    <font>
      <sz val="10"/>
      <name val="Arial"/>
      <family val="2"/>
    </font>
    <font>
      <sz val="11"/>
      <color indexed="8"/>
      <name val="Arial1"/>
      <family val="0"/>
    </font>
    <font>
      <sz val="11"/>
      <color indexed="8"/>
      <name val="Arial2"/>
      <family val="0"/>
    </font>
    <font>
      <sz val="10"/>
      <name val="Arial CE"/>
      <family val="2"/>
    </font>
    <font>
      <sz val="9"/>
      <color indexed="8"/>
      <name val="Arial"/>
      <family val="2"/>
    </font>
    <font>
      <b/>
      <sz val="9"/>
      <color indexed="8"/>
      <name val="Arial"/>
      <family val="2"/>
    </font>
    <font>
      <sz val="9"/>
      <name val="Arial"/>
      <family val="2"/>
    </font>
    <font>
      <b/>
      <sz val="9"/>
      <color indexed="10"/>
      <name val="Arial"/>
      <family val="2"/>
    </font>
    <font>
      <b/>
      <sz val="9"/>
      <name val="Arial"/>
      <family val="2"/>
    </font>
    <font>
      <b/>
      <i/>
      <sz val="9"/>
      <color indexed="8"/>
      <name val="Arial"/>
      <family val="2"/>
    </font>
    <font>
      <b/>
      <i/>
      <sz val="9"/>
      <name val="Arial"/>
      <family val="2"/>
    </font>
    <font>
      <u val="single"/>
      <sz val="9"/>
      <color indexed="8"/>
      <name val="Arial"/>
      <family val="2"/>
    </font>
    <font>
      <sz val="9"/>
      <color indexed="10"/>
      <name val="Arial"/>
      <family val="2"/>
    </font>
    <font>
      <u val="single"/>
      <sz val="9"/>
      <name val="Arial"/>
      <family val="2"/>
    </font>
    <font>
      <b/>
      <u val="single"/>
      <sz val="9"/>
      <name val="Arial"/>
      <family val="2"/>
    </font>
    <font>
      <sz val="11"/>
      <color indexed="8"/>
      <name val="Calibri"/>
      <family val="2"/>
    </font>
    <font>
      <vertAlign val="superscript"/>
      <sz val="9"/>
      <color indexed="8"/>
      <name val="Arial"/>
      <family val="2"/>
    </font>
    <font>
      <sz val="11"/>
      <color indexed="9"/>
      <name val="Calibri"/>
      <family val="2"/>
    </font>
    <font>
      <sz val="11"/>
      <color indexed="54"/>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Arial"/>
      <family val="2"/>
    </font>
    <font>
      <sz val="9"/>
      <color indexed="17"/>
      <name val="Arial"/>
      <family val="2"/>
    </font>
    <font>
      <sz val="9"/>
      <color indexed="8"/>
      <name val="Arial1"/>
      <family val="0"/>
    </font>
    <font>
      <sz val="8"/>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8" fillId="3" borderId="1" applyNumberFormat="0" applyAlignment="0" applyProtection="0"/>
    <xf numFmtId="0" fontId="19" fillId="4" borderId="2" applyNumberFormat="0" applyAlignment="0" applyProtection="0"/>
    <xf numFmtId="0" fontId="20" fillId="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5" fillId="0" borderId="0">
      <alignment/>
      <protection/>
    </xf>
    <xf numFmtId="0" fontId="21" fillId="0" borderId="3" applyNumberFormat="0" applyFill="0" applyAlignment="0" applyProtection="0"/>
    <xf numFmtId="0" fontId="22" fillId="14"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1" fillId="0" borderId="0">
      <alignment/>
      <protection/>
    </xf>
    <xf numFmtId="0" fontId="2" fillId="0" borderId="0">
      <alignment/>
      <protection/>
    </xf>
    <xf numFmtId="0" fontId="3" fillId="0" borderId="0">
      <alignment/>
      <protection/>
    </xf>
    <xf numFmtId="0" fontId="0" fillId="0" borderId="0">
      <alignment/>
      <protection/>
    </xf>
    <xf numFmtId="0" fontId="27" fillId="4" borderId="1" applyNumberFormat="0" applyAlignment="0" applyProtection="0"/>
    <xf numFmtId="9" fontId="0" fillId="0" borderId="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5"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2" fillId="16" borderId="0" applyNumberFormat="0" applyBorder="0" applyAlignment="0" applyProtection="0"/>
  </cellStyleXfs>
  <cellXfs count="171">
    <xf numFmtId="0" fontId="0" fillId="0" borderId="0" xfId="0" applyAlignment="1">
      <alignmen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3" fontId="5" fillId="0" borderId="0" xfId="0" applyNumberFormat="1" applyFont="1" applyAlignment="1">
      <alignment horizontal="center" vertical="center"/>
    </xf>
    <xf numFmtId="0" fontId="4" fillId="0" borderId="0" xfId="0" applyFont="1" applyAlignment="1">
      <alignment horizontal="center" vertical="center"/>
    </xf>
    <xf numFmtId="0" fontId="6" fillId="0" borderId="0" xfId="0" applyFont="1" applyAlignment="1">
      <alignment vertical="center"/>
    </xf>
    <xf numFmtId="0" fontId="7" fillId="0" borderId="0" xfId="54" applyFont="1" applyFill="1" applyBorder="1" applyAlignment="1">
      <alignment horizontal="left" vertical="center" wrapText="1"/>
      <protection/>
    </xf>
    <xf numFmtId="0" fontId="8" fillId="0" borderId="0" xfId="54" applyFont="1" applyFill="1" applyBorder="1" applyAlignment="1">
      <alignment horizontal="center" vertical="center"/>
      <protection/>
    </xf>
    <xf numFmtId="0" fontId="8" fillId="0" borderId="0" xfId="0" applyFont="1" applyAlignment="1">
      <alignment vertical="center"/>
    </xf>
    <xf numFmtId="0" fontId="4" fillId="0" borderId="10" xfId="52" applyFont="1" applyBorder="1" applyAlignment="1">
      <alignment horizontal="center" vertical="center"/>
      <protection/>
    </xf>
    <xf numFmtId="0" fontId="5" fillId="0" borderId="10" xfId="52" applyFont="1" applyFill="1" applyBorder="1" applyAlignment="1">
      <alignment horizontal="center" vertical="center"/>
      <protection/>
    </xf>
    <xf numFmtId="165" fontId="6" fillId="0" borderId="10" xfId="0" applyNumberFormat="1" applyFont="1" applyFill="1" applyBorder="1" applyAlignment="1">
      <alignment vertical="center"/>
    </xf>
    <xf numFmtId="166" fontId="4" fillId="0" borderId="10" xfId="53" applyNumberFormat="1" applyFont="1" applyFill="1" applyBorder="1" applyAlignment="1">
      <alignment vertical="center"/>
      <protection/>
    </xf>
    <xf numFmtId="166" fontId="4" fillId="0" borderId="10" xfId="52" applyNumberFormat="1" applyFont="1" applyBorder="1" applyAlignment="1">
      <alignment horizontal="right" vertical="center"/>
      <protection/>
    </xf>
    <xf numFmtId="0" fontId="4" fillId="0" borderId="10" xfId="0" applyFont="1" applyBorder="1" applyAlignment="1">
      <alignment horizontal="left" vertical="center" wrapText="1"/>
    </xf>
    <xf numFmtId="0" fontId="4" fillId="0" borderId="10" xfId="52" applyFont="1" applyFill="1" applyBorder="1" applyAlignment="1">
      <alignment horizontal="center" vertical="center"/>
      <protection/>
    </xf>
    <xf numFmtId="0" fontId="4" fillId="0" borderId="10" xfId="0" applyFont="1" applyFill="1" applyBorder="1" applyAlignment="1">
      <alignment vertical="center"/>
    </xf>
    <xf numFmtId="0" fontId="5" fillId="0" borderId="11" xfId="52" applyFont="1" applyFill="1" applyBorder="1" applyAlignment="1">
      <alignment horizontal="center" vertical="center"/>
      <protection/>
    </xf>
    <xf numFmtId="0" fontId="5" fillId="0" borderId="12" xfId="52" applyFont="1" applyFill="1" applyBorder="1" applyAlignment="1">
      <alignment horizontal="center" vertical="center"/>
      <protection/>
    </xf>
    <xf numFmtId="0" fontId="4" fillId="0" borderId="0" xfId="0" applyFont="1" applyFill="1" applyBorder="1" applyAlignment="1">
      <alignment horizontal="center" vertical="center"/>
    </xf>
    <xf numFmtId="166" fontId="5" fillId="0" borderId="0" xfId="52" applyNumberFormat="1" applyFont="1" applyFill="1" applyBorder="1" applyAlignment="1">
      <alignment horizontal="left" vertical="center" wrapText="1"/>
      <protection/>
    </xf>
    <xf numFmtId="0" fontId="5" fillId="0" borderId="0" xfId="52" applyFont="1" applyFill="1" applyBorder="1" applyAlignment="1">
      <alignment horizontal="center" vertical="center"/>
      <protection/>
    </xf>
    <xf numFmtId="166" fontId="4" fillId="0" borderId="0" xfId="52" applyNumberFormat="1" applyFont="1" applyFill="1" applyBorder="1" applyAlignment="1">
      <alignment horizontal="center" vertical="center"/>
      <protection/>
    </xf>
    <xf numFmtId="166" fontId="5" fillId="0" borderId="0" xfId="52" applyNumberFormat="1" applyFont="1" applyFill="1" applyBorder="1" applyAlignment="1">
      <alignment horizontal="right" vertical="center"/>
      <protection/>
    </xf>
    <xf numFmtId="167" fontId="7" fillId="0" borderId="10" xfId="0" applyNumberFormat="1"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wrapText="1"/>
    </xf>
    <xf numFmtId="3" fontId="5" fillId="0" borderId="0" xfId="0" applyNumberFormat="1"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49" fontId="11" fillId="0" borderId="0"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vertical="center"/>
    </xf>
    <xf numFmtId="167" fontId="6" fillId="0" borderId="0" xfId="0" applyNumberFormat="1" applyFont="1" applyFill="1" applyAlignment="1">
      <alignment vertical="center"/>
    </xf>
    <xf numFmtId="167" fontId="7" fillId="0" borderId="0" xfId="0" applyNumberFormat="1" applyFont="1" applyFill="1" applyBorder="1" applyAlignment="1">
      <alignment vertical="center"/>
    </xf>
    <xf numFmtId="49" fontId="4"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0" fontId="4" fillId="0" borderId="0" xfId="0" applyFont="1" applyFill="1" applyBorder="1" applyAlignment="1">
      <alignment horizontal="left" vertical="center"/>
    </xf>
    <xf numFmtId="49" fontId="4" fillId="0" borderId="10" xfId="0" applyNumberFormat="1" applyFont="1" applyFill="1" applyBorder="1" applyAlignment="1">
      <alignment vertical="center"/>
    </xf>
    <xf numFmtId="0" fontId="8" fillId="0" borderId="10" xfId="0" applyNumberFormat="1" applyFont="1" applyFill="1" applyBorder="1" applyAlignment="1">
      <alignment horizontal="center" vertical="center"/>
    </xf>
    <xf numFmtId="165" fontId="7" fillId="0" borderId="10" xfId="0" applyNumberFormat="1" applyFont="1" applyFill="1" applyBorder="1" applyAlignment="1">
      <alignment vertical="center"/>
    </xf>
    <xf numFmtId="165" fontId="7" fillId="0" borderId="14" xfId="0" applyNumberFormat="1" applyFont="1" applyFill="1" applyBorder="1" applyAlignment="1">
      <alignment vertical="center"/>
    </xf>
    <xf numFmtId="165" fontId="7" fillId="0" borderId="0" xfId="0" applyNumberFormat="1" applyFont="1" applyFill="1" applyBorder="1" applyAlignment="1">
      <alignment vertical="center"/>
    </xf>
    <xf numFmtId="0" fontId="5" fillId="0" borderId="1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horizontal="center" vertical="center"/>
    </xf>
    <xf numFmtId="166" fontId="7" fillId="0" borderId="10" xfId="52" applyNumberFormat="1" applyFont="1" applyFill="1" applyBorder="1" applyAlignment="1">
      <alignment horizontal="right" vertical="center"/>
      <protection/>
    </xf>
    <xf numFmtId="0" fontId="12" fillId="0" borderId="0" xfId="52" applyFont="1" applyFill="1" applyBorder="1" applyAlignment="1">
      <alignment horizontal="center" vertical="center"/>
      <protection/>
    </xf>
    <xf numFmtId="166" fontId="7" fillId="0" borderId="15" xfId="52" applyNumberFormat="1" applyFont="1" applyFill="1" applyBorder="1" applyAlignment="1">
      <alignment horizontal="right" vertical="center"/>
      <protection/>
    </xf>
    <xf numFmtId="0" fontId="6" fillId="0" borderId="10" xfId="0" applyFont="1" applyBorder="1" applyAlignment="1">
      <alignment horizontal="center" vertical="center"/>
    </xf>
    <xf numFmtId="49" fontId="6" fillId="0" borderId="10" xfId="0" applyNumberFormat="1" applyFont="1" applyBorder="1" applyAlignment="1">
      <alignment vertical="center"/>
    </xf>
    <xf numFmtId="0" fontId="6" fillId="0" borderId="0" xfId="0" applyFont="1" applyAlignment="1">
      <alignment horizontal="center" vertical="center"/>
    </xf>
    <xf numFmtId="49" fontId="6" fillId="0" borderId="0" xfId="0" applyNumberFormat="1" applyFont="1" applyAlignment="1">
      <alignment vertical="center"/>
    </xf>
    <xf numFmtId="0" fontId="8" fillId="0" borderId="0" xfId="0" applyNumberFormat="1" applyFont="1" applyAlignment="1">
      <alignment horizontal="center" vertical="center"/>
    </xf>
    <xf numFmtId="49" fontId="6" fillId="0" borderId="0" xfId="0" applyNumberFormat="1" applyFont="1" applyAlignment="1">
      <alignment horizontal="center" vertical="center"/>
    </xf>
    <xf numFmtId="165" fontId="7" fillId="0" borderId="10" xfId="0" applyNumberFormat="1" applyFont="1" applyBorder="1" applyAlignment="1">
      <alignment vertical="center"/>
    </xf>
    <xf numFmtId="0" fontId="4" fillId="0" borderId="10" xfId="54" applyFont="1" applyFill="1" applyBorder="1" applyAlignment="1">
      <alignment horizontal="center" vertical="center"/>
      <protection/>
    </xf>
    <xf numFmtId="49" fontId="6" fillId="0" borderId="10" xfId="0" applyNumberFormat="1" applyFont="1" applyBorder="1" applyAlignment="1">
      <alignment vertical="center" wrapText="1"/>
    </xf>
    <xf numFmtId="3" fontId="8"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13" fillId="0" borderId="0" xfId="0" applyNumberFormat="1" applyFont="1" applyAlignment="1">
      <alignment vertical="center"/>
    </xf>
    <xf numFmtId="165" fontId="7" fillId="0" borderId="0" xfId="0" applyNumberFormat="1" applyFont="1" applyBorder="1" applyAlignment="1">
      <alignment vertical="center"/>
    </xf>
    <xf numFmtId="0" fontId="5" fillId="0" borderId="0" xfId="0" applyFont="1" applyAlignment="1">
      <alignment vertical="center" wrapText="1"/>
    </xf>
    <xf numFmtId="0" fontId="8" fillId="0" borderId="10" xfId="0" applyFont="1" applyBorder="1" applyAlignment="1">
      <alignment horizontal="center" vertical="center"/>
    </xf>
    <xf numFmtId="49" fontId="11" fillId="0" borderId="0" xfId="0" applyNumberFormat="1" applyFont="1" applyBorder="1" applyAlignment="1">
      <alignment vertical="center" wrapText="1"/>
    </xf>
    <xf numFmtId="0" fontId="8" fillId="0" borderId="0" xfId="0" applyFont="1" applyAlignment="1">
      <alignment horizontal="center" vertical="center"/>
    </xf>
    <xf numFmtId="167" fontId="7" fillId="0" borderId="12" xfId="0" applyNumberFormat="1" applyFont="1" applyBorder="1" applyAlignment="1">
      <alignment vertical="center"/>
    </xf>
    <xf numFmtId="0" fontId="8" fillId="0" borderId="0" xfId="0" applyFont="1" applyFill="1" applyAlignment="1">
      <alignment vertical="center"/>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center" vertical="center" wrapText="1"/>
    </xf>
    <xf numFmtId="165" fontId="7" fillId="0" borderId="12" xfId="0" applyNumberFormat="1" applyFont="1" applyBorder="1" applyAlignment="1">
      <alignment vertical="center"/>
    </xf>
    <xf numFmtId="1" fontId="8" fillId="0" borderId="10" xfId="0" applyNumberFormat="1" applyFont="1" applyBorder="1" applyAlignment="1">
      <alignment horizontal="center" vertical="center"/>
    </xf>
    <xf numFmtId="0" fontId="6" fillId="0" borderId="10" xfId="55" applyFont="1" applyFill="1" applyBorder="1" applyAlignment="1">
      <alignment vertical="center" wrapText="1"/>
      <protection/>
    </xf>
    <xf numFmtId="0" fontId="8" fillId="0" borderId="10" xfId="55" applyFont="1" applyFill="1" applyBorder="1" applyAlignment="1">
      <alignment horizontal="center" vertical="center"/>
      <protection/>
    </xf>
    <xf numFmtId="0" fontId="4" fillId="0" borderId="10" xfId="55" applyFont="1" applyFill="1" applyBorder="1" applyAlignment="1">
      <alignment horizontal="center" vertical="center"/>
      <protection/>
    </xf>
    <xf numFmtId="168" fontId="4" fillId="0" borderId="10" xfId="0" applyNumberFormat="1" applyFont="1" applyFill="1" applyBorder="1" applyAlignment="1">
      <alignment vertical="center" wrapText="1"/>
    </xf>
    <xf numFmtId="166" fontId="5" fillId="0" borderId="0" xfId="52" applyNumberFormat="1" applyFont="1" applyFill="1" applyBorder="1" applyAlignment="1">
      <alignment vertical="center" wrapText="1"/>
      <protection/>
    </xf>
    <xf numFmtId="166" fontId="5" fillId="0" borderId="0" xfId="52" applyNumberFormat="1" applyFont="1" applyFill="1" applyBorder="1" applyAlignment="1">
      <alignment horizontal="center" vertical="center"/>
      <protection/>
    </xf>
    <xf numFmtId="0" fontId="12" fillId="17" borderId="0" xfId="52" applyFont="1" applyFill="1" applyBorder="1" applyAlignment="1">
      <alignment horizontal="center" vertical="center"/>
      <protection/>
    </xf>
    <xf numFmtId="166" fontId="7" fillId="17" borderId="10" xfId="52" applyNumberFormat="1" applyFont="1" applyFill="1" applyBorder="1" applyAlignment="1">
      <alignment horizontal="right" vertical="center"/>
      <protection/>
    </xf>
    <xf numFmtId="166" fontId="7" fillId="17" borderId="15" xfId="52" applyNumberFormat="1" applyFont="1" applyFill="1" applyBorder="1" applyAlignment="1">
      <alignment horizontal="right" vertical="center"/>
      <protection/>
    </xf>
    <xf numFmtId="49" fontId="6" fillId="0" borderId="10" xfId="0" applyNumberFormat="1" applyFont="1" applyFill="1" applyBorder="1" applyAlignment="1">
      <alignment vertical="center" wrapText="1"/>
    </xf>
    <xf numFmtId="166" fontId="7" fillId="0" borderId="12" xfId="52" applyNumberFormat="1" applyFont="1" applyFill="1" applyBorder="1" applyAlignment="1">
      <alignment horizontal="right" vertical="center"/>
      <protection/>
    </xf>
    <xf numFmtId="166" fontId="7" fillId="17" borderId="12" xfId="52" applyNumberFormat="1" applyFont="1" applyFill="1" applyBorder="1" applyAlignment="1">
      <alignment horizontal="right" vertical="center"/>
      <protection/>
    </xf>
    <xf numFmtId="3" fontId="4" fillId="0" borderId="0" xfId="0" applyNumberFormat="1" applyFont="1" applyFill="1" applyAlignment="1">
      <alignment horizontal="center" vertical="center"/>
    </xf>
    <xf numFmtId="0" fontId="6" fillId="0" borderId="0" xfId="0" applyFont="1" applyAlignment="1">
      <alignment horizontal="right" vertical="center"/>
    </xf>
    <xf numFmtId="49" fontId="6" fillId="0" borderId="0" xfId="0" applyNumberFormat="1" applyFont="1" applyBorder="1" applyAlignment="1">
      <alignment vertical="center"/>
    </xf>
    <xf numFmtId="2" fontId="6" fillId="0" borderId="0" xfId="0" applyNumberFormat="1" applyFont="1" applyFill="1" applyAlignment="1">
      <alignment vertical="center"/>
    </xf>
    <xf numFmtId="49" fontId="14" fillId="0" borderId="0" xfId="0" applyNumberFormat="1" applyFont="1" applyFill="1" applyAlignment="1">
      <alignment vertical="center"/>
    </xf>
    <xf numFmtId="49" fontId="8" fillId="0" borderId="0" xfId="0" applyNumberFormat="1" applyFont="1" applyFill="1" applyAlignment="1">
      <alignment vertical="center"/>
    </xf>
    <xf numFmtId="0" fontId="5" fillId="0" borderId="0" xfId="0" applyFont="1" applyFill="1" applyBorder="1" applyAlignment="1">
      <alignment vertical="center"/>
    </xf>
    <xf numFmtId="0" fontId="9" fillId="9" borderId="16" xfId="54" applyFont="1" applyFill="1" applyBorder="1" applyAlignment="1">
      <alignment horizontal="center" vertical="center" wrapText="1"/>
      <protection/>
    </xf>
    <xf numFmtId="3" fontId="9" fillId="9" borderId="16" xfId="54" applyNumberFormat="1" applyFont="1" applyFill="1" applyBorder="1" applyAlignment="1">
      <alignment horizontal="center" vertical="center" wrapText="1"/>
      <protection/>
    </xf>
    <xf numFmtId="44" fontId="9" fillId="9" borderId="16" xfId="54" applyNumberFormat="1" applyFont="1" applyFill="1" applyBorder="1" applyAlignment="1">
      <alignment horizontal="center" vertical="center" wrapText="1"/>
      <protection/>
    </xf>
    <xf numFmtId="44" fontId="10" fillId="9" borderId="16" xfId="54" applyNumberFormat="1" applyFont="1" applyFill="1" applyBorder="1" applyAlignment="1">
      <alignment horizontal="center" vertical="center" wrapText="1"/>
      <protection/>
    </xf>
    <xf numFmtId="9" fontId="10" fillId="9" borderId="16" xfId="54"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69" fontId="4" fillId="0" borderId="10" xfId="0" applyNumberFormat="1" applyFont="1" applyFill="1" applyBorder="1" applyAlignment="1">
      <alignment vertical="center" wrapText="1"/>
    </xf>
    <xf numFmtId="165" fontId="4" fillId="0" borderId="10" xfId="0" applyNumberFormat="1" applyFont="1" applyFill="1" applyBorder="1" applyAlignment="1">
      <alignment vertical="center"/>
    </xf>
    <xf numFmtId="9" fontId="6" fillId="0" borderId="10" xfId="54" applyNumberFormat="1" applyFont="1" applyBorder="1" applyAlignment="1">
      <alignment horizontal="center" vertical="center"/>
      <protection/>
    </xf>
    <xf numFmtId="0" fontId="5" fillId="0" borderId="10" xfId="55" applyFont="1" applyFill="1" applyBorder="1" applyAlignment="1">
      <alignment horizontal="center" vertical="center"/>
      <protection/>
    </xf>
    <xf numFmtId="0" fontId="4" fillId="0" borderId="10" xfId="0" applyNumberFormat="1" applyFont="1" applyBorder="1" applyAlignment="1">
      <alignment horizontal="justify" vertical="center" wrapText="1"/>
    </xf>
    <xf numFmtId="172" fontId="6" fillId="0" borderId="16" xfId="0" applyNumberFormat="1"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49" fontId="4" fillId="0" borderId="0" xfId="0" applyNumberFormat="1" applyFont="1" applyAlignment="1">
      <alignment vertical="center"/>
    </xf>
    <xf numFmtId="0" fontId="4" fillId="0" borderId="10" xfId="55" applyFont="1" applyFill="1" applyBorder="1" applyAlignment="1">
      <alignment horizontal="center" vertical="center"/>
      <protection/>
    </xf>
    <xf numFmtId="8" fontId="6" fillId="0" borderId="16" xfId="0" applyNumberFormat="1" applyFont="1" applyBorder="1" applyAlignment="1">
      <alignment vertical="center"/>
    </xf>
    <xf numFmtId="0" fontId="4" fillId="0" borderId="10" xfId="55" applyFont="1" applyFill="1" applyBorder="1" applyAlignment="1">
      <alignment vertical="center" wrapText="1"/>
      <protection/>
    </xf>
    <xf numFmtId="0" fontId="9" fillId="9" borderId="16" xfId="0" applyFont="1" applyFill="1" applyBorder="1" applyAlignment="1">
      <alignment horizontal="center" vertical="center" wrapText="1"/>
    </xf>
    <xf numFmtId="0" fontId="4" fillId="0" borderId="0" xfId="0" applyFont="1" applyFill="1" applyAlignment="1">
      <alignment vertical="center"/>
    </xf>
    <xf numFmtId="0" fontId="33" fillId="0" borderId="0" xfId="0" applyFont="1" applyAlignment="1">
      <alignment/>
    </xf>
    <xf numFmtId="168"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65" fontId="4" fillId="0" borderId="1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54" applyFont="1" applyBorder="1" applyAlignment="1">
      <alignment vertical="center"/>
      <protection/>
    </xf>
    <xf numFmtId="0" fontId="4" fillId="0" borderId="10" xfId="54" applyFont="1" applyBorder="1" applyAlignment="1">
      <alignment vertical="center" wrapText="1"/>
      <protection/>
    </xf>
    <xf numFmtId="167" fontId="4" fillId="0" borderId="10" xfId="0" applyNumberFormat="1" applyFont="1" applyBorder="1" applyAlignment="1">
      <alignment vertical="center"/>
    </xf>
    <xf numFmtId="170" fontId="4" fillId="0" borderId="10" xfId="0" applyNumberFormat="1" applyFont="1" applyFill="1" applyBorder="1" applyAlignment="1">
      <alignment horizontal="center" vertical="center"/>
    </xf>
    <xf numFmtId="166" fontId="4" fillId="0" borderId="10" xfId="0" applyNumberFormat="1" applyFont="1" applyFill="1" applyBorder="1" applyAlignment="1">
      <alignment horizontal="center" vertical="center"/>
    </xf>
    <xf numFmtId="175" fontId="34" fillId="0" borderId="0" xfId="0" applyNumberFormat="1" applyFont="1" applyFill="1" applyAlignment="1">
      <alignment vertical="center"/>
    </xf>
    <xf numFmtId="0" fontId="4" fillId="0" borderId="10" xfId="52"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10" xfId="52" applyFont="1" applyFill="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9" fillId="9" borderId="16" xfId="54" applyFont="1" applyFill="1" applyBorder="1" applyAlignment="1">
      <alignment horizontal="center" vertical="center" wrapText="1"/>
      <protection/>
    </xf>
    <xf numFmtId="166" fontId="5" fillId="0" borderId="0" xfId="52" applyNumberFormat="1" applyFont="1" applyFill="1" applyBorder="1" applyAlignment="1">
      <alignment horizontal="left" vertical="center" wrapText="1"/>
      <protection/>
    </xf>
    <xf numFmtId="0" fontId="4" fillId="0" borderId="10" xfId="0" applyNumberFormat="1" applyFont="1" applyFill="1" applyBorder="1" applyAlignment="1">
      <alignment horizontal="justify" vertical="center" wrapText="1"/>
    </xf>
    <xf numFmtId="0" fontId="4" fillId="0" borderId="0" xfId="0" applyNumberFormat="1" applyFont="1" applyFill="1" applyAlignment="1">
      <alignment vertical="center" wrapText="1"/>
    </xf>
    <xf numFmtId="0" fontId="4" fillId="0" borderId="10" xfId="0" applyNumberFormat="1" applyFont="1" applyFill="1" applyBorder="1" applyAlignment="1">
      <alignment vertical="center" wrapText="1"/>
    </xf>
    <xf numFmtId="0" fontId="4" fillId="0" borderId="0" xfId="0" applyNumberFormat="1" applyFont="1" applyFill="1" applyAlignment="1">
      <alignment vertical="center"/>
    </xf>
    <xf numFmtId="0" fontId="4" fillId="0" borderId="0" xfId="0" applyFont="1" applyFill="1" applyAlignment="1">
      <alignment vertical="center" wrapText="1"/>
    </xf>
    <xf numFmtId="169" fontId="4" fillId="0" borderId="0" xfId="0" applyNumberFormat="1" applyFont="1" applyAlignment="1">
      <alignment vertical="center" wrapText="1"/>
    </xf>
    <xf numFmtId="49" fontId="4" fillId="0" borderId="10" xfId="0" applyNumberFormat="1" applyFont="1" applyBorder="1" applyAlignment="1">
      <alignment vertical="center" wrapText="1"/>
    </xf>
    <xf numFmtId="0" fontId="4" fillId="0" borderId="0" xfId="0" applyNumberFormat="1" applyFont="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6" xfId="0" applyNumberFormat="1" applyFont="1" applyFill="1" applyBorder="1" applyAlignment="1">
      <alignment vertical="center" wrapText="1"/>
    </xf>
    <xf numFmtId="166" fontId="5" fillId="0" borderId="0" xfId="52" applyNumberFormat="1" applyFont="1" applyFill="1" applyBorder="1" applyAlignment="1">
      <alignment vertical="center" wrapText="1"/>
      <protection/>
    </xf>
    <xf numFmtId="0" fontId="4" fillId="0" borderId="10" xfId="0" applyNumberFormat="1" applyFont="1" applyBorder="1" applyAlignment="1">
      <alignment vertical="center" wrapText="1"/>
    </xf>
    <xf numFmtId="0" fontId="35" fillId="0" borderId="10" xfId="0" applyFont="1" applyFill="1" applyBorder="1" applyAlignment="1">
      <alignment vertical="center" wrapText="1"/>
    </xf>
    <xf numFmtId="171" fontId="4" fillId="0" borderId="0" xfId="0" applyNumberFormat="1" applyFont="1" applyAlignment="1">
      <alignment vertical="center" wrapText="1"/>
    </xf>
    <xf numFmtId="0" fontId="6" fillId="0" borderId="16" xfId="0" applyNumberFormat="1" applyFont="1" applyFill="1" applyBorder="1" applyAlignment="1">
      <alignment vertical="center" wrapText="1"/>
    </xf>
    <xf numFmtId="0" fontId="8" fillId="0" borderId="0" xfId="54" applyFont="1" applyFill="1" applyBorder="1" applyAlignment="1">
      <alignment horizontal="center" vertical="center"/>
      <protection/>
    </xf>
    <xf numFmtId="0" fontId="7" fillId="0" borderId="0" xfId="0" applyFont="1" applyAlignment="1">
      <alignment vertical="center"/>
    </xf>
    <xf numFmtId="0" fontId="4" fillId="0" borderId="0" xfId="0" applyFont="1" applyAlignment="1">
      <alignment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Normalny 4" xfId="53"/>
    <cellStyle name="Normalny_Arkusz1" xfId="54"/>
    <cellStyle name="Normalny_wycena"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31315"/>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4"/>
  <sheetViews>
    <sheetView tabSelected="1" view="pageBreakPreview" zoomScale="85" zoomScaleNormal="85" zoomScaleSheetLayoutView="85" zoomScalePageLayoutView="0" workbookViewId="0" topLeftCell="A1">
      <selection activeCell="B6" sqref="B6"/>
    </sheetView>
  </sheetViews>
  <sheetFormatPr defaultColWidth="9.140625" defaultRowHeight="12.75"/>
  <cols>
    <col min="1" max="1" width="3.57421875" style="1" customWidth="1"/>
    <col min="2" max="2" width="36.28125" style="2" customWidth="1"/>
    <col min="3" max="3" width="68.00390625" style="130" customWidth="1"/>
    <col min="4" max="4" width="6.57421875" style="4" customWidth="1"/>
    <col min="5" max="5" width="6.140625" style="5" customWidth="1"/>
    <col min="6" max="6" width="15.57421875" style="3" customWidth="1"/>
    <col min="7" max="7" width="13.140625" style="6" bestFit="1" customWidth="1"/>
    <col min="8" max="8" width="12.7109375" style="6" customWidth="1"/>
    <col min="9" max="9" width="13.421875" style="6" customWidth="1"/>
    <col min="10" max="10" width="15.8515625" style="6" customWidth="1"/>
    <col min="11" max="11" width="10.28125" style="130" customWidth="1"/>
    <col min="12" max="12" width="11.7109375" style="130" customWidth="1"/>
    <col min="13" max="13" width="13.00390625" style="130" customWidth="1"/>
    <col min="14" max="14" width="12.28125" style="130" customWidth="1"/>
    <col min="15" max="15" width="14.57421875" style="130" customWidth="1"/>
    <col min="16" max="19" width="9.140625" style="130" customWidth="1"/>
    <col min="20" max="16384" width="9.140625" style="6" customWidth="1"/>
  </cols>
  <sheetData>
    <row r="1" spans="2:11" ht="12">
      <c r="B1" s="7" t="s">
        <v>203</v>
      </c>
      <c r="K1" s="170" t="s">
        <v>61</v>
      </c>
    </row>
    <row r="2" spans="1:15" ht="12">
      <c r="A2" s="168" t="s">
        <v>19</v>
      </c>
      <c r="B2" s="168"/>
      <c r="C2" s="168"/>
      <c r="D2" s="168"/>
      <c r="E2" s="168"/>
      <c r="F2" s="168"/>
      <c r="G2" s="168"/>
      <c r="H2" s="168"/>
      <c r="I2" s="168"/>
      <c r="J2" s="168"/>
      <c r="K2" s="168"/>
      <c r="L2" s="168"/>
      <c r="M2" s="168"/>
      <c r="N2" s="168"/>
      <c r="O2" s="168"/>
    </row>
    <row r="3" ht="12">
      <c r="B3" s="169" t="s">
        <v>60</v>
      </c>
    </row>
    <row r="4" spans="1:6" ht="12">
      <c r="A4" s="8"/>
      <c r="B4" s="6"/>
      <c r="D4" s="6"/>
      <c r="E4" s="6"/>
      <c r="F4" s="6"/>
    </row>
    <row r="5" spans="1:6" ht="12">
      <c r="A5" s="8"/>
      <c r="B5" s="9" t="s">
        <v>20</v>
      </c>
      <c r="D5" s="6"/>
      <c r="E5" s="6"/>
      <c r="F5" s="6"/>
    </row>
    <row r="6" spans="1:15" ht="60">
      <c r="A6" s="106" t="s">
        <v>21</v>
      </c>
      <c r="B6" s="106" t="s">
        <v>22</v>
      </c>
      <c r="C6" s="150" t="s">
        <v>23</v>
      </c>
      <c r="D6" s="107" t="s">
        <v>24</v>
      </c>
      <c r="E6" s="106" t="s">
        <v>25</v>
      </c>
      <c r="F6" s="108" t="s">
        <v>26</v>
      </c>
      <c r="G6" s="109" t="s">
        <v>27</v>
      </c>
      <c r="H6" s="110" t="s">
        <v>28</v>
      </c>
      <c r="I6" s="109" t="s">
        <v>29</v>
      </c>
      <c r="J6" s="109" t="s">
        <v>30</v>
      </c>
      <c r="K6" s="125" t="s">
        <v>31</v>
      </c>
      <c r="L6" s="125" t="s">
        <v>32</v>
      </c>
      <c r="M6" s="125" t="s">
        <v>33</v>
      </c>
      <c r="N6" s="125" t="s">
        <v>34</v>
      </c>
      <c r="O6" s="125" t="s">
        <v>35</v>
      </c>
    </row>
    <row r="7" spans="1:15" ht="36">
      <c r="A7" s="10">
        <v>1</v>
      </c>
      <c r="B7" s="146" t="s">
        <v>36</v>
      </c>
      <c r="C7" s="146" t="s">
        <v>199</v>
      </c>
      <c r="D7" s="11">
        <v>80</v>
      </c>
      <c r="E7" s="10" t="s">
        <v>37</v>
      </c>
      <c r="F7" s="118"/>
      <c r="G7" s="13">
        <f>D7*F7</f>
        <v>0</v>
      </c>
      <c r="H7" s="115">
        <v>0.23</v>
      </c>
      <c r="I7" s="14">
        <f>G7*H7</f>
        <v>0</v>
      </c>
      <c r="J7" s="14">
        <f>G7+I7</f>
        <v>0</v>
      </c>
      <c r="K7" s="131"/>
      <c r="L7" s="131"/>
      <c r="M7" s="114"/>
      <c r="N7" s="131"/>
      <c r="O7" s="131"/>
    </row>
    <row r="8" spans="1:15" ht="24">
      <c r="A8" s="10">
        <v>2</v>
      </c>
      <c r="B8" s="146" t="s">
        <v>38</v>
      </c>
      <c r="C8" s="147" t="s">
        <v>200</v>
      </c>
      <c r="D8" s="11">
        <v>10</v>
      </c>
      <c r="E8" s="10" t="s">
        <v>37</v>
      </c>
      <c r="F8" s="118"/>
      <c r="G8" s="13">
        <f>D8*F8</f>
        <v>0</v>
      </c>
      <c r="H8" s="115">
        <v>0.23</v>
      </c>
      <c r="I8" s="14">
        <f>G8*H8</f>
        <v>0</v>
      </c>
      <c r="J8" s="14">
        <f>G8+I8</f>
        <v>0</v>
      </c>
      <c r="K8" s="131"/>
      <c r="L8" s="131"/>
      <c r="M8" s="114"/>
      <c r="N8" s="131"/>
      <c r="O8" s="131"/>
    </row>
    <row r="9" spans="1:15" ht="24">
      <c r="A9" s="10">
        <v>3</v>
      </c>
      <c r="B9" s="146" t="s">
        <v>39</v>
      </c>
      <c r="C9" s="146" t="s">
        <v>201</v>
      </c>
      <c r="D9" s="11">
        <v>12</v>
      </c>
      <c r="E9" s="10" t="s">
        <v>40</v>
      </c>
      <c r="F9" s="118"/>
      <c r="G9" s="13">
        <f>D9*F9</f>
        <v>0</v>
      </c>
      <c r="H9" s="115">
        <v>0.23</v>
      </c>
      <c r="I9" s="14">
        <f>G9*H9</f>
        <v>0</v>
      </c>
      <c r="J9" s="14">
        <f>G9+I9</f>
        <v>0</v>
      </c>
      <c r="K9" s="131"/>
      <c r="L9" s="131"/>
      <c r="M9" s="114"/>
      <c r="N9" s="131"/>
      <c r="O9" s="131"/>
    </row>
    <row r="10" spans="1:15" ht="24">
      <c r="A10" s="10">
        <v>4</v>
      </c>
      <c r="B10" s="146" t="s">
        <v>41</v>
      </c>
      <c r="C10" s="146" t="s">
        <v>42</v>
      </c>
      <c r="D10" s="11">
        <v>12</v>
      </c>
      <c r="E10" s="10" t="s">
        <v>40</v>
      </c>
      <c r="F10" s="118"/>
      <c r="G10" s="13">
        <f aca="true" t="shared" si="0" ref="G10:G19">D10*F10</f>
        <v>0</v>
      </c>
      <c r="H10" s="115">
        <v>0.23</v>
      </c>
      <c r="I10" s="14">
        <f aca="true" t="shared" si="1" ref="I10:I19">G10*H10</f>
        <v>0</v>
      </c>
      <c r="J10" s="14">
        <f aca="true" t="shared" si="2" ref="J10:J19">G10+I10</f>
        <v>0</v>
      </c>
      <c r="K10" s="131"/>
      <c r="L10" s="131"/>
      <c r="M10" s="114"/>
      <c r="N10" s="131"/>
      <c r="O10" s="131"/>
    </row>
    <row r="11" spans="1:15" ht="48">
      <c r="A11" s="10">
        <v>5</v>
      </c>
      <c r="B11" s="146" t="s">
        <v>43</v>
      </c>
      <c r="C11" s="146" t="s">
        <v>202</v>
      </c>
      <c r="D11" s="11">
        <v>12</v>
      </c>
      <c r="E11" s="10" t="s">
        <v>37</v>
      </c>
      <c r="F11" s="118"/>
      <c r="G11" s="13">
        <f t="shared" si="0"/>
        <v>0</v>
      </c>
      <c r="H11" s="115">
        <v>0.23</v>
      </c>
      <c r="I11" s="14">
        <f t="shared" si="1"/>
        <v>0</v>
      </c>
      <c r="J11" s="14">
        <f t="shared" si="2"/>
        <v>0</v>
      </c>
      <c r="K11" s="131"/>
      <c r="L11" s="131"/>
      <c r="M11" s="114"/>
      <c r="N11" s="131"/>
      <c r="O11" s="131"/>
    </row>
    <row r="12" spans="1:15" ht="36">
      <c r="A12" s="10">
        <v>6</v>
      </c>
      <c r="B12" s="146" t="s">
        <v>44</v>
      </c>
      <c r="C12" s="146" t="s">
        <v>45</v>
      </c>
      <c r="D12" s="11">
        <v>10</v>
      </c>
      <c r="E12" s="10" t="s">
        <v>37</v>
      </c>
      <c r="F12" s="118"/>
      <c r="G12" s="13">
        <f t="shared" si="0"/>
        <v>0</v>
      </c>
      <c r="H12" s="115">
        <v>0.23</v>
      </c>
      <c r="I12" s="14">
        <f t="shared" si="1"/>
        <v>0</v>
      </c>
      <c r="J12" s="14">
        <f t="shared" si="2"/>
        <v>0</v>
      </c>
      <c r="K12" s="131"/>
      <c r="L12" s="131"/>
      <c r="M12" s="114"/>
      <c r="N12" s="131"/>
      <c r="O12" s="131"/>
    </row>
    <row r="13" spans="1:15" ht="24">
      <c r="A13" s="10">
        <v>7</v>
      </c>
      <c r="B13" s="146" t="s">
        <v>46</v>
      </c>
      <c r="C13" s="146" t="s">
        <v>47</v>
      </c>
      <c r="D13" s="11">
        <v>3</v>
      </c>
      <c r="E13" s="10" t="s">
        <v>48</v>
      </c>
      <c r="F13" s="118"/>
      <c r="G13" s="13">
        <f t="shared" si="0"/>
        <v>0</v>
      </c>
      <c r="H13" s="115">
        <v>0.23</v>
      </c>
      <c r="I13" s="14">
        <f t="shared" si="1"/>
        <v>0</v>
      </c>
      <c r="J13" s="14">
        <f t="shared" si="2"/>
        <v>0</v>
      </c>
      <c r="K13" s="131"/>
      <c r="L13" s="131"/>
      <c r="M13" s="114"/>
      <c r="N13" s="131"/>
      <c r="O13" s="131"/>
    </row>
    <row r="14" spans="1:15" ht="12">
      <c r="A14" s="10">
        <v>8</v>
      </c>
      <c r="B14" s="148" t="s">
        <v>49</v>
      </c>
      <c r="C14" s="148" t="s">
        <v>0</v>
      </c>
      <c r="D14" s="11">
        <v>15</v>
      </c>
      <c r="E14" s="16" t="s">
        <v>37</v>
      </c>
      <c r="F14" s="118"/>
      <c r="G14" s="13">
        <f t="shared" si="0"/>
        <v>0</v>
      </c>
      <c r="H14" s="115">
        <v>0.23</v>
      </c>
      <c r="I14" s="14">
        <f t="shared" si="1"/>
        <v>0</v>
      </c>
      <c r="J14" s="14">
        <f t="shared" si="2"/>
        <v>0</v>
      </c>
      <c r="K14" s="132"/>
      <c r="L14" s="132"/>
      <c r="M14" s="114"/>
      <c r="N14" s="131"/>
      <c r="O14" s="131"/>
    </row>
    <row r="15" spans="1:15" ht="24">
      <c r="A15" s="10">
        <v>9</v>
      </c>
      <c r="B15" s="148" t="s">
        <v>50</v>
      </c>
      <c r="C15" s="148" t="s">
        <v>51</v>
      </c>
      <c r="D15" s="11">
        <v>20</v>
      </c>
      <c r="E15" s="16" t="s">
        <v>37</v>
      </c>
      <c r="F15" s="118"/>
      <c r="G15" s="13">
        <f t="shared" si="0"/>
        <v>0</v>
      </c>
      <c r="H15" s="115">
        <v>0.23</v>
      </c>
      <c r="I15" s="14">
        <f t="shared" si="1"/>
        <v>0</v>
      </c>
      <c r="J15" s="14">
        <f t="shared" si="2"/>
        <v>0</v>
      </c>
      <c r="K15" s="132"/>
      <c r="L15" s="132"/>
      <c r="M15" s="114"/>
      <c r="N15" s="131"/>
      <c r="O15" s="131"/>
    </row>
    <row r="16" spans="1:15" ht="36">
      <c r="A16" s="10">
        <v>10</v>
      </c>
      <c r="B16" s="148" t="s">
        <v>52</v>
      </c>
      <c r="C16" s="148" t="s">
        <v>1</v>
      </c>
      <c r="D16" s="11">
        <v>5</v>
      </c>
      <c r="E16" s="16" t="s">
        <v>37</v>
      </c>
      <c r="F16" s="118"/>
      <c r="G16" s="13">
        <f t="shared" si="0"/>
        <v>0</v>
      </c>
      <c r="H16" s="115">
        <v>0.23</v>
      </c>
      <c r="I16" s="14">
        <f t="shared" si="1"/>
        <v>0</v>
      </c>
      <c r="J16" s="14">
        <f t="shared" si="2"/>
        <v>0</v>
      </c>
      <c r="K16" s="132"/>
      <c r="L16" s="132"/>
      <c r="M16" s="114"/>
      <c r="N16" s="131"/>
      <c r="O16" s="131"/>
    </row>
    <row r="17" spans="1:15" ht="24">
      <c r="A17" s="10">
        <v>11</v>
      </c>
      <c r="B17" s="148" t="s">
        <v>53</v>
      </c>
      <c r="C17" s="148" t="s">
        <v>2</v>
      </c>
      <c r="D17" s="18">
        <v>6</v>
      </c>
      <c r="E17" s="16" t="s">
        <v>37</v>
      </c>
      <c r="F17" s="118"/>
      <c r="G17" s="13">
        <f t="shared" si="0"/>
        <v>0</v>
      </c>
      <c r="H17" s="115">
        <v>0.23</v>
      </c>
      <c r="I17" s="14">
        <f t="shared" si="1"/>
        <v>0</v>
      </c>
      <c r="J17" s="14">
        <f t="shared" si="2"/>
        <v>0</v>
      </c>
      <c r="K17" s="132"/>
      <c r="L17" s="132"/>
      <c r="M17" s="114"/>
      <c r="N17" s="131"/>
      <c r="O17" s="131"/>
    </row>
    <row r="18" spans="1:15" ht="24">
      <c r="A18" s="10">
        <v>12</v>
      </c>
      <c r="B18" s="148" t="s">
        <v>54</v>
      </c>
      <c r="C18" s="148" t="s">
        <v>55</v>
      </c>
      <c r="D18" s="11">
        <v>6</v>
      </c>
      <c r="E18" s="16" t="s">
        <v>37</v>
      </c>
      <c r="F18" s="118"/>
      <c r="G18" s="13">
        <f t="shared" si="0"/>
        <v>0</v>
      </c>
      <c r="H18" s="115">
        <v>0.23</v>
      </c>
      <c r="I18" s="14">
        <f t="shared" si="1"/>
        <v>0</v>
      </c>
      <c r="J18" s="14">
        <f t="shared" si="2"/>
        <v>0</v>
      </c>
      <c r="K18" s="132"/>
      <c r="L18" s="132"/>
      <c r="M18" s="114"/>
      <c r="N18" s="131"/>
      <c r="O18" s="131"/>
    </row>
    <row r="19" spans="1:15" ht="48">
      <c r="A19" s="10">
        <v>13</v>
      </c>
      <c r="B19" s="146" t="s">
        <v>3</v>
      </c>
      <c r="C19" s="149" t="s">
        <v>56</v>
      </c>
      <c r="D19" s="19">
        <v>10</v>
      </c>
      <c r="E19" s="16" t="s">
        <v>37</v>
      </c>
      <c r="F19" s="118"/>
      <c r="G19" s="13">
        <f t="shared" si="0"/>
        <v>0</v>
      </c>
      <c r="H19" s="115">
        <v>0.23</v>
      </c>
      <c r="I19" s="14">
        <f t="shared" si="1"/>
        <v>0</v>
      </c>
      <c r="J19" s="14">
        <f t="shared" si="2"/>
        <v>0</v>
      </c>
      <c r="K19" s="132"/>
      <c r="L19" s="132"/>
      <c r="M19" s="114"/>
      <c r="N19" s="131"/>
      <c r="O19" s="131"/>
    </row>
    <row r="20" spans="1:13" ht="12">
      <c r="A20" s="20"/>
      <c r="B20" s="21"/>
      <c r="C20" s="151"/>
      <c r="D20" s="22"/>
      <c r="E20" s="23"/>
      <c r="F20" s="24" t="s">
        <v>57</v>
      </c>
      <c r="G20" s="25">
        <f>SUM(G7:G19)</f>
        <v>0</v>
      </c>
      <c r="H20" s="26"/>
      <c r="I20" s="25">
        <f>SUM(I7:I19)</f>
        <v>0</v>
      </c>
      <c r="J20" s="25">
        <f>SUM(J7:J19)</f>
        <v>0</v>
      </c>
      <c r="K20" s="126"/>
      <c r="L20" s="126"/>
      <c r="M20" s="126"/>
    </row>
    <row r="21" spans="1:19" s="30" customFormat="1" ht="12">
      <c r="A21" s="1"/>
      <c r="B21" s="28" t="s">
        <v>58</v>
      </c>
      <c r="C21" s="126"/>
      <c r="D21" s="29"/>
      <c r="E21" s="1"/>
      <c r="F21" s="27"/>
      <c r="K21" s="126"/>
      <c r="L21" s="126"/>
      <c r="M21" s="126"/>
      <c r="N21" s="126"/>
      <c r="O21" s="126"/>
      <c r="P21" s="126"/>
      <c r="Q21" s="126"/>
      <c r="R21" s="126"/>
      <c r="S21" s="126"/>
    </row>
    <row r="22" spans="1:15" ht="60">
      <c r="A22" s="106" t="s">
        <v>21</v>
      </c>
      <c r="B22" s="106" t="s">
        <v>22</v>
      </c>
      <c r="C22" s="150" t="s">
        <v>23</v>
      </c>
      <c r="D22" s="107" t="s">
        <v>24</v>
      </c>
      <c r="E22" s="106" t="s">
        <v>25</v>
      </c>
      <c r="F22" s="108" t="s">
        <v>26</v>
      </c>
      <c r="G22" s="109" t="s">
        <v>27</v>
      </c>
      <c r="H22" s="110" t="s">
        <v>28</v>
      </c>
      <c r="I22" s="109" t="s">
        <v>29</v>
      </c>
      <c r="J22" s="109" t="s">
        <v>30</v>
      </c>
      <c r="K22" s="125" t="s">
        <v>31</v>
      </c>
      <c r="L22" s="125" t="s">
        <v>32</v>
      </c>
      <c r="M22" s="125" t="s">
        <v>33</v>
      </c>
      <c r="N22" s="125" t="s">
        <v>34</v>
      </c>
      <c r="O22" s="125" t="s">
        <v>35</v>
      </c>
    </row>
    <row r="23" spans="1:19" s="30" customFormat="1" ht="84">
      <c r="A23" s="32">
        <v>1</v>
      </c>
      <c r="B23" s="33" t="s">
        <v>59</v>
      </c>
      <c r="C23" s="152" t="s">
        <v>62</v>
      </c>
      <c r="D23" s="34">
        <v>200</v>
      </c>
      <c r="E23" s="35" t="s">
        <v>37</v>
      </c>
      <c r="F23" s="12"/>
      <c r="G23" s="13">
        <f>D23*F23</f>
        <v>0</v>
      </c>
      <c r="H23" s="115">
        <v>0.23</v>
      </c>
      <c r="I23" s="14">
        <f>G23*H23</f>
        <v>0</v>
      </c>
      <c r="J23" s="14">
        <f>G23+I23</f>
        <v>0</v>
      </c>
      <c r="K23" s="129"/>
      <c r="L23" s="120"/>
      <c r="M23" s="120"/>
      <c r="N23" s="120"/>
      <c r="O23" s="120"/>
      <c r="P23" s="126"/>
      <c r="Q23" s="126"/>
      <c r="R23" s="126"/>
      <c r="S23" s="126"/>
    </row>
    <row r="24" spans="1:19" s="30" customFormat="1" ht="60">
      <c r="A24" s="32">
        <v>2</v>
      </c>
      <c r="B24" s="33" t="s">
        <v>63</v>
      </c>
      <c r="C24" s="152" t="s">
        <v>64</v>
      </c>
      <c r="D24" s="34">
        <v>80</v>
      </c>
      <c r="E24" s="36" t="s">
        <v>37</v>
      </c>
      <c r="F24" s="12"/>
      <c r="G24" s="13">
        <f>D24*F24</f>
        <v>0</v>
      </c>
      <c r="H24" s="115">
        <v>0.23</v>
      </c>
      <c r="I24" s="14">
        <f>G24*H24</f>
        <v>0</v>
      </c>
      <c r="J24" s="14">
        <f>G24+I24</f>
        <v>0</v>
      </c>
      <c r="K24" s="129"/>
      <c r="L24" s="120"/>
      <c r="M24" s="120"/>
      <c r="N24" s="120"/>
      <c r="O24" s="120"/>
      <c r="P24" s="126"/>
      <c r="Q24" s="126"/>
      <c r="R24" s="126"/>
      <c r="S24" s="126"/>
    </row>
    <row r="25" spans="1:19" s="30" customFormat="1" ht="12">
      <c r="A25" s="1"/>
      <c r="B25" s="37" t="s">
        <v>65</v>
      </c>
      <c r="C25" s="153"/>
      <c r="D25" s="38"/>
      <c r="E25" s="31"/>
      <c r="F25" s="24" t="s">
        <v>57</v>
      </c>
      <c r="G25" s="25">
        <f>SUM(G23:G24)</f>
        <v>0</v>
      </c>
      <c r="H25" s="26"/>
      <c r="I25" s="25">
        <f>SUM(I23:I24)</f>
        <v>0</v>
      </c>
      <c r="J25" s="25">
        <f>SUM(J23:J24)</f>
        <v>0</v>
      </c>
      <c r="K25" s="133"/>
      <c r="L25" s="133"/>
      <c r="M25" s="134"/>
      <c r="N25" s="134"/>
      <c r="O25" s="134"/>
      <c r="P25" s="126"/>
      <c r="Q25" s="126"/>
      <c r="R25" s="126"/>
      <c r="S25" s="126"/>
    </row>
    <row r="26" spans="1:19" s="30" customFormat="1" ht="12">
      <c r="A26" s="1"/>
      <c r="B26" s="39" t="s">
        <v>66</v>
      </c>
      <c r="C26" s="153"/>
      <c r="D26" s="38"/>
      <c r="E26" s="31"/>
      <c r="F26" s="40"/>
      <c r="G26" s="41"/>
      <c r="H26" s="26"/>
      <c r="I26" s="41"/>
      <c r="J26" s="41"/>
      <c r="K26" s="133"/>
      <c r="L26" s="133"/>
      <c r="M26" s="134"/>
      <c r="N26" s="134"/>
      <c r="O26" s="134"/>
      <c r="P26" s="126"/>
      <c r="Q26" s="126"/>
      <c r="R26" s="126"/>
      <c r="S26" s="126"/>
    </row>
    <row r="27" spans="1:19" s="30" customFormat="1" ht="12">
      <c r="A27" s="1"/>
      <c r="B27" s="39"/>
      <c r="C27" s="153"/>
      <c r="D27" s="38"/>
      <c r="E27" s="31"/>
      <c r="F27" s="40"/>
      <c r="G27" s="41"/>
      <c r="H27" s="26"/>
      <c r="I27" s="41"/>
      <c r="J27" s="41"/>
      <c r="K27" s="133"/>
      <c r="L27" s="133"/>
      <c r="M27" s="134"/>
      <c r="N27" s="134"/>
      <c r="O27" s="134"/>
      <c r="P27" s="126"/>
      <c r="Q27" s="126"/>
      <c r="R27" s="126"/>
      <c r="S27" s="126"/>
    </row>
    <row r="28" spans="1:19" s="30" customFormat="1" ht="12">
      <c r="A28" s="1"/>
      <c r="B28" s="28" t="s">
        <v>67</v>
      </c>
      <c r="C28" s="126"/>
      <c r="D28" s="29"/>
      <c r="E28" s="1"/>
      <c r="F28" s="27"/>
      <c r="K28" s="126"/>
      <c r="L28" s="126"/>
      <c r="M28" s="126"/>
      <c r="N28" s="126"/>
      <c r="O28" s="126"/>
      <c r="P28" s="126"/>
      <c r="Q28" s="126"/>
      <c r="R28" s="126"/>
      <c r="S28" s="126"/>
    </row>
    <row r="29" spans="1:15" ht="60">
      <c r="A29" s="106" t="s">
        <v>21</v>
      </c>
      <c r="B29" s="106" t="s">
        <v>22</v>
      </c>
      <c r="C29" s="150" t="s">
        <v>23</v>
      </c>
      <c r="D29" s="107" t="s">
        <v>24</v>
      </c>
      <c r="E29" s="106" t="s">
        <v>25</v>
      </c>
      <c r="F29" s="108" t="s">
        <v>26</v>
      </c>
      <c r="G29" s="109" t="s">
        <v>27</v>
      </c>
      <c r="H29" s="110" t="s">
        <v>28</v>
      </c>
      <c r="I29" s="109" t="s">
        <v>29</v>
      </c>
      <c r="J29" s="109" t="s">
        <v>30</v>
      </c>
      <c r="K29" s="125" t="s">
        <v>31</v>
      </c>
      <c r="L29" s="125" t="s">
        <v>32</v>
      </c>
      <c r="M29" s="125" t="s">
        <v>33</v>
      </c>
      <c r="N29" s="125" t="s">
        <v>34</v>
      </c>
      <c r="O29" s="125" t="s">
        <v>35</v>
      </c>
    </row>
    <row r="30" spans="1:19" s="30" customFormat="1" ht="36">
      <c r="A30" s="32">
        <v>1</v>
      </c>
      <c r="B30" s="42" t="s">
        <v>68</v>
      </c>
      <c r="C30" s="154" t="s">
        <v>69</v>
      </c>
      <c r="D30" s="34">
        <v>24</v>
      </c>
      <c r="E30" s="43" t="s">
        <v>37</v>
      </c>
      <c r="F30" s="12"/>
      <c r="G30" s="13">
        <f>D30*F30</f>
        <v>0</v>
      </c>
      <c r="H30" s="115">
        <v>0.23</v>
      </c>
      <c r="I30" s="14">
        <f>G30*H30</f>
        <v>0</v>
      </c>
      <c r="J30" s="14">
        <f>G30+I30</f>
        <v>0</v>
      </c>
      <c r="K30" s="129"/>
      <c r="L30" s="120"/>
      <c r="M30" s="135"/>
      <c r="N30" s="120"/>
      <c r="O30" s="132"/>
      <c r="P30" s="126"/>
      <c r="Q30" s="126"/>
      <c r="R30" s="126"/>
      <c r="S30" s="126"/>
    </row>
    <row r="31" spans="1:19" s="30" customFormat="1" ht="48">
      <c r="A31" s="32">
        <v>2</v>
      </c>
      <c r="B31" s="42" t="s">
        <v>70</v>
      </c>
      <c r="C31" s="154" t="s">
        <v>71</v>
      </c>
      <c r="D31" s="34">
        <v>24</v>
      </c>
      <c r="E31" s="44" t="s">
        <v>37</v>
      </c>
      <c r="F31" s="12"/>
      <c r="G31" s="13">
        <f>D31*F31</f>
        <v>0</v>
      </c>
      <c r="H31" s="115">
        <v>0.23</v>
      </c>
      <c r="I31" s="14">
        <f>G31*H31</f>
        <v>0</v>
      </c>
      <c r="J31" s="14">
        <f>G31+I31</f>
        <v>0</v>
      </c>
      <c r="K31" s="129"/>
      <c r="L31" s="120"/>
      <c r="M31" s="135"/>
      <c r="N31" s="120"/>
      <c r="O31" s="132"/>
      <c r="P31" s="126"/>
      <c r="Q31" s="126"/>
      <c r="R31" s="126"/>
      <c r="S31" s="126"/>
    </row>
    <row r="32" spans="1:19" s="30" customFormat="1" ht="12">
      <c r="A32" s="1"/>
      <c r="B32" s="45" t="s">
        <v>65</v>
      </c>
      <c r="C32" s="153"/>
      <c r="D32" s="38"/>
      <c r="E32" s="31"/>
      <c r="F32" s="24" t="s">
        <v>57</v>
      </c>
      <c r="G32" s="25">
        <f>SUM(G30:G31)</f>
        <v>0</v>
      </c>
      <c r="H32" s="26"/>
      <c r="I32" s="25">
        <f>SUM(I30:I31)</f>
        <v>0</v>
      </c>
      <c r="J32" s="25">
        <f>SUM(J30:J31)</f>
        <v>0</v>
      </c>
      <c r="K32" s="136"/>
      <c r="L32" s="136"/>
      <c r="M32" s="126"/>
      <c r="N32" s="126"/>
      <c r="O32" s="126"/>
      <c r="P32" s="126"/>
      <c r="Q32" s="126"/>
      <c r="R32" s="126"/>
      <c r="S32" s="126"/>
    </row>
    <row r="33" spans="1:19" s="30" customFormat="1" ht="12">
      <c r="A33" s="1"/>
      <c r="B33" s="47" t="s">
        <v>66</v>
      </c>
      <c r="C33" s="155"/>
      <c r="D33" s="38"/>
      <c r="E33" s="31"/>
      <c r="F33" s="40"/>
      <c r="G33" s="40"/>
      <c r="H33" s="31"/>
      <c r="I33" s="40"/>
      <c r="J33" s="40"/>
      <c r="K33" s="126"/>
      <c r="L33" s="126"/>
      <c r="M33" s="126"/>
      <c r="N33" s="126"/>
      <c r="O33" s="126"/>
      <c r="P33" s="126"/>
      <c r="Q33" s="126"/>
      <c r="R33" s="126"/>
      <c r="S33" s="126"/>
    </row>
    <row r="34" spans="1:19" s="30" customFormat="1" ht="12">
      <c r="A34" s="1"/>
      <c r="B34" s="39"/>
      <c r="C34" s="153"/>
      <c r="D34" s="38"/>
      <c r="E34" s="31"/>
      <c r="F34" s="40"/>
      <c r="G34" s="41"/>
      <c r="H34" s="26"/>
      <c r="I34" s="41"/>
      <c r="J34" s="41"/>
      <c r="K34" s="133"/>
      <c r="L34" s="133"/>
      <c r="M34" s="134"/>
      <c r="N34" s="134"/>
      <c r="O34" s="134"/>
      <c r="P34" s="126"/>
      <c r="Q34" s="126"/>
      <c r="R34" s="126"/>
      <c r="S34" s="126"/>
    </row>
    <row r="35" spans="1:19" s="30" customFormat="1" ht="12">
      <c r="A35" s="1"/>
      <c r="B35" s="28" t="s">
        <v>72</v>
      </c>
      <c r="C35" s="126"/>
      <c r="D35" s="29"/>
      <c r="E35" s="1"/>
      <c r="F35" s="27"/>
      <c r="K35" s="126"/>
      <c r="L35" s="126"/>
      <c r="M35" s="126"/>
      <c r="N35" s="126"/>
      <c r="O35" s="126"/>
      <c r="P35" s="126"/>
      <c r="Q35" s="126"/>
      <c r="R35" s="126"/>
      <c r="S35" s="126"/>
    </row>
    <row r="36" spans="1:15" ht="60">
      <c r="A36" s="106" t="s">
        <v>21</v>
      </c>
      <c r="B36" s="106" t="s">
        <v>22</v>
      </c>
      <c r="C36" s="150" t="s">
        <v>23</v>
      </c>
      <c r="D36" s="107" t="s">
        <v>24</v>
      </c>
      <c r="E36" s="106" t="s">
        <v>25</v>
      </c>
      <c r="F36" s="108" t="s">
        <v>26</v>
      </c>
      <c r="G36" s="109" t="s">
        <v>27</v>
      </c>
      <c r="H36" s="110" t="s">
        <v>28</v>
      </c>
      <c r="I36" s="109" t="s">
        <v>29</v>
      </c>
      <c r="J36" s="109" t="s">
        <v>30</v>
      </c>
      <c r="K36" s="125" t="s">
        <v>31</v>
      </c>
      <c r="L36" s="125" t="s">
        <v>32</v>
      </c>
      <c r="M36" s="125" t="s">
        <v>33</v>
      </c>
      <c r="N36" s="125" t="s">
        <v>34</v>
      </c>
      <c r="O36" s="125" t="s">
        <v>35</v>
      </c>
    </row>
    <row r="37" spans="1:19" s="30" customFormat="1" ht="159" customHeight="1">
      <c r="A37" s="35">
        <v>1</v>
      </c>
      <c r="B37" s="48" t="s">
        <v>73</v>
      </c>
      <c r="C37" s="113" t="s">
        <v>4</v>
      </c>
      <c r="D37" s="49">
        <v>600</v>
      </c>
      <c r="E37" s="44" t="s">
        <v>40</v>
      </c>
      <c r="F37" s="12"/>
      <c r="G37" s="13">
        <f>D37*F37</f>
        <v>0</v>
      </c>
      <c r="H37" s="115">
        <v>0.23</v>
      </c>
      <c r="I37" s="14">
        <f>G37*H37</f>
        <v>0</v>
      </c>
      <c r="J37" s="14">
        <f>G37+I37</f>
        <v>0</v>
      </c>
      <c r="K37" s="129"/>
      <c r="L37" s="120"/>
      <c r="M37" s="120"/>
      <c r="N37" s="120"/>
      <c r="O37" s="120"/>
      <c r="P37" s="126"/>
      <c r="Q37" s="126"/>
      <c r="R37" s="126"/>
      <c r="S37" s="126"/>
    </row>
    <row r="38" spans="1:19" s="30" customFormat="1" ht="12">
      <c r="A38" s="31"/>
      <c r="C38" s="156"/>
      <c r="D38" s="38"/>
      <c r="E38" s="31"/>
      <c r="F38" s="24" t="s">
        <v>57</v>
      </c>
      <c r="G38" s="50">
        <f>SUM(G37)</f>
        <v>0</v>
      </c>
      <c r="H38" s="46"/>
      <c r="I38" s="50">
        <f>SUM(I37)</f>
        <v>0</v>
      </c>
      <c r="J38" s="51">
        <f>SUM(J37)</f>
        <v>0</v>
      </c>
      <c r="K38" s="134"/>
      <c r="L38" s="134"/>
      <c r="M38" s="134"/>
      <c r="N38" s="134"/>
      <c r="O38" s="134"/>
      <c r="P38" s="126"/>
      <c r="Q38" s="126"/>
      <c r="R38" s="126"/>
      <c r="S38" s="126"/>
    </row>
    <row r="39" spans="1:19" s="30" customFormat="1" ht="12">
      <c r="A39" s="31"/>
      <c r="B39" s="28" t="s">
        <v>74</v>
      </c>
      <c r="C39" s="156"/>
      <c r="D39" s="38"/>
      <c r="E39" s="31"/>
      <c r="F39" s="24"/>
      <c r="G39" s="52"/>
      <c r="H39" s="46"/>
      <c r="I39" s="52"/>
      <c r="J39" s="52"/>
      <c r="K39" s="134"/>
      <c r="L39" s="134"/>
      <c r="M39" s="134"/>
      <c r="N39" s="134"/>
      <c r="O39" s="134"/>
      <c r="P39" s="126"/>
      <c r="Q39" s="126"/>
      <c r="R39" s="126"/>
      <c r="S39" s="126"/>
    </row>
    <row r="40" spans="1:15" ht="60">
      <c r="A40" s="106" t="s">
        <v>21</v>
      </c>
      <c r="B40" s="106" t="s">
        <v>22</v>
      </c>
      <c r="C40" s="150" t="s">
        <v>23</v>
      </c>
      <c r="D40" s="107" t="s">
        <v>24</v>
      </c>
      <c r="E40" s="106" t="s">
        <v>25</v>
      </c>
      <c r="F40" s="108" t="s">
        <v>26</v>
      </c>
      <c r="G40" s="109" t="s">
        <v>27</v>
      </c>
      <c r="H40" s="110" t="s">
        <v>28</v>
      </c>
      <c r="I40" s="109" t="s">
        <v>29</v>
      </c>
      <c r="J40" s="109" t="s">
        <v>30</v>
      </c>
      <c r="K40" s="125" t="s">
        <v>31</v>
      </c>
      <c r="L40" s="125" t="s">
        <v>32</v>
      </c>
      <c r="M40" s="125" t="s">
        <v>33</v>
      </c>
      <c r="N40" s="125" t="s">
        <v>34</v>
      </c>
      <c r="O40" s="125" t="s">
        <v>35</v>
      </c>
    </row>
    <row r="41" spans="1:19" s="30" customFormat="1" ht="72">
      <c r="A41" s="32">
        <v>1</v>
      </c>
      <c r="B41" s="17" t="s">
        <v>75</v>
      </c>
      <c r="C41" s="154" t="s">
        <v>179</v>
      </c>
      <c r="D41" s="53">
        <v>600</v>
      </c>
      <c r="E41" s="54" t="s">
        <v>37</v>
      </c>
      <c r="F41" s="12"/>
      <c r="G41" s="13">
        <f>D41*F41</f>
        <v>0</v>
      </c>
      <c r="H41" s="115">
        <v>0.23</v>
      </c>
      <c r="I41" s="14">
        <f>G41*H41</f>
        <v>0</v>
      </c>
      <c r="J41" s="14">
        <f>G41+I41</f>
        <v>0</v>
      </c>
      <c r="K41" s="129"/>
      <c r="L41" s="120"/>
      <c r="M41" s="120"/>
      <c r="N41" s="120"/>
      <c r="O41" s="120"/>
      <c r="P41" s="126"/>
      <c r="Q41" s="126"/>
      <c r="R41" s="126"/>
      <c r="S41" s="126"/>
    </row>
    <row r="42" spans="1:19" s="30" customFormat="1" ht="12">
      <c r="A42" s="1"/>
      <c r="B42" s="56"/>
      <c r="C42" s="156"/>
      <c r="D42" s="57"/>
      <c r="E42" s="1"/>
      <c r="F42" s="24" t="s">
        <v>57</v>
      </c>
      <c r="G42" s="58">
        <f>SUM(G41)</f>
        <v>0</v>
      </c>
      <c r="H42" s="59"/>
      <c r="I42" s="58">
        <f>SUM(I41)</f>
        <v>0</v>
      </c>
      <c r="J42" s="60">
        <f>SUM(J41)</f>
        <v>0</v>
      </c>
      <c r="K42" s="134"/>
      <c r="L42" s="134"/>
      <c r="M42" s="134"/>
      <c r="N42" s="134"/>
      <c r="O42" s="134"/>
      <c r="P42" s="126"/>
      <c r="Q42" s="126"/>
      <c r="R42" s="126"/>
      <c r="S42" s="126"/>
    </row>
    <row r="43" spans="1:19" s="30" customFormat="1" ht="12">
      <c r="A43" s="1"/>
      <c r="B43" s="28" t="s">
        <v>76</v>
      </c>
      <c r="C43" s="126"/>
      <c r="D43" s="29"/>
      <c r="E43" s="1"/>
      <c r="F43" s="27"/>
      <c r="K43" s="126"/>
      <c r="L43" s="126"/>
      <c r="M43" s="126"/>
      <c r="N43" s="126"/>
      <c r="O43" s="126"/>
      <c r="P43" s="126"/>
      <c r="Q43" s="126"/>
      <c r="R43" s="126"/>
      <c r="S43" s="126"/>
    </row>
    <row r="44" spans="1:15" ht="60">
      <c r="A44" s="106" t="s">
        <v>21</v>
      </c>
      <c r="B44" s="106" t="s">
        <v>22</v>
      </c>
      <c r="C44" s="150" t="s">
        <v>23</v>
      </c>
      <c r="D44" s="107" t="s">
        <v>24</v>
      </c>
      <c r="E44" s="106" t="s">
        <v>25</v>
      </c>
      <c r="F44" s="108" t="s">
        <v>26</v>
      </c>
      <c r="G44" s="109" t="s">
        <v>27</v>
      </c>
      <c r="H44" s="110" t="s">
        <v>28</v>
      </c>
      <c r="I44" s="109" t="s">
        <v>29</v>
      </c>
      <c r="J44" s="109" t="s">
        <v>30</v>
      </c>
      <c r="K44" s="125" t="s">
        <v>31</v>
      </c>
      <c r="L44" s="125" t="s">
        <v>32</v>
      </c>
      <c r="M44" s="125" t="s">
        <v>33</v>
      </c>
      <c r="N44" s="125" t="s">
        <v>34</v>
      </c>
      <c r="O44" s="125" t="s">
        <v>35</v>
      </c>
    </row>
    <row r="45" spans="1:19" s="30" customFormat="1" ht="36">
      <c r="A45" s="61">
        <v>1</v>
      </c>
      <c r="B45" s="62" t="s">
        <v>77</v>
      </c>
      <c r="C45" s="113" t="s">
        <v>78</v>
      </c>
      <c r="D45" s="112">
        <v>3600</v>
      </c>
      <c r="E45" s="111" t="s">
        <v>79</v>
      </c>
      <c r="F45" s="114"/>
      <c r="G45" s="13">
        <f>D45*F45</f>
        <v>0</v>
      </c>
      <c r="H45" s="115">
        <v>0.23</v>
      </c>
      <c r="I45" s="14">
        <f>G45*H45</f>
        <v>0</v>
      </c>
      <c r="J45" s="14">
        <f>G45+I45</f>
        <v>0</v>
      </c>
      <c r="K45" s="137"/>
      <c r="L45" s="138"/>
      <c r="M45" s="138"/>
      <c r="N45" s="138"/>
      <c r="O45" s="138"/>
      <c r="P45" s="126"/>
      <c r="Q45" s="126"/>
      <c r="R45" s="126"/>
      <c r="S45" s="126"/>
    </row>
    <row r="46" spans="1:19" s="30" customFormat="1" ht="24">
      <c r="A46" s="61">
        <v>2</v>
      </c>
      <c r="B46" s="62" t="s">
        <v>80</v>
      </c>
      <c r="C46" s="113" t="s">
        <v>81</v>
      </c>
      <c r="D46" s="49">
        <v>650</v>
      </c>
      <c r="E46" s="43" t="s">
        <v>82</v>
      </c>
      <c r="F46" s="12"/>
      <c r="G46" s="13">
        <f>D46*F46</f>
        <v>0</v>
      </c>
      <c r="H46" s="115">
        <v>0.23</v>
      </c>
      <c r="I46" s="14">
        <f>G46*H46</f>
        <v>0</v>
      </c>
      <c r="J46" s="14">
        <f>G46+I46</f>
        <v>0</v>
      </c>
      <c r="K46" s="137"/>
      <c r="L46" s="138"/>
      <c r="M46" s="138"/>
      <c r="N46" s="138"/>
      <c r="O46" s="138"/>
      <c r="P46" s="126"/>
      <c r="Q46" s="126"/>
      <c r="R46" s="126"/>
      <c r="S46" s="126"/>
    </row>
    <row r="47" spans="1:19" s="30" customFormat="1" ht="12">
      <c r="A47" s="63"/>
      <c r="B47" s="64"/>
      <c r="C47" s="157"/>
      <c r="D47" s="65"/>
      <c r="E47" s="66"/>
      <c r="F47" s="24" t="s">
        <v>57</v>
      </c>
      <c r="G47" s="67">
        <f>SUM(G45:G46)</f>
        <v>0</v>
      </c>
      <c r="H47" s="64"/>
      <c r="I47" s="67">
        <f>SUM(I45:I46)</f>
        <v>0</v>
      </c>
      <c r="J47" s="67">
        <f>SUM(J45:J46)</f>
        <v>0</v>
      </c>
      <c r="K47" s="139"/>
      <c r="L47" s="139"/>
      <c r="M47" s="139"/>
      <c r="N47" s="139"/>
      <c r="O47" s="139"/>
      <c r="P47" s="126"/>
      <c r="Q47" s="126"/>
      <c r="R47" s="126"/>
      <c r="S47" s="126"/>
    </row>
    <row r="48" spans="1:19" s="30" customFormat="1" ht="12">
      <c r="A48" s="1"/>
      <c r="B48" s="28" t="s">
        <v>83</v>
      </c>
      <c r="C48" s="126"/>
      <c r="D48" s="29"/>
      <c r="E48" s="1"/>
      <c r="F48" s="27"/>
      <c r="K48" s="126"/>
      <c r="L48" s="126"/>
      <c r="M48" s="126"/>
      <c r="N48" s="126"/>
      <c r="O48" s="126"/>
      <c r="P48" s="126"/>
      <c r="Q48" s="126"/>
      <c r="R48" s="126"/>
      <c r="S48" s="126"/>
    </row>
    <row r="49" spans="1:15" ht="60">
      <c r="A49" s="106" t="s">
        <v>21</v>
      </c>
      <c r="B49" s="106" t="s">
        <v>22</v>
      </c>
      <c r="C49" s="150" t="s">
        <v>23</v>
      </c>
      <c r="D49" s="107" t="s">
        <v>24</v>
      </c>
      <c r="E49" s="106" t="s">
        <v>25</v>
      </c>
      <c r="F49" s="108" t="s">
        <v>26</v>
      </c>
      <c r="G49" s="109" t="s">
        <v>27</v>
      </c>
      <c r="H49" s="110" t="s">
        <v>28</v>
      </c>
      <c r="I49" s="109" t="s">
        <v>29</v>
      </c>
      <c r="J49" s="109" t="s">
        <v>30</v>
      </c>
      <c r="K49" s="125" t="s">
        <v>31</v>
      </c>
      <c r="L49" s="125" t="s">
        <v>32</v>
      </c>
      <c r="M49" s="125" t="s">
        <v>33</v>
      </c>
      <c r="N49" s="125" t="s">
        <v>34</v>
      </c>
      <c r="O49" s="125" t="s">
        <v>35</v>
      </c>
    </row>
    <row r="50" spans="1:19" s="30" customFormat="1" ht="12">
      <c r="A50" s="68">
        <v>1</v>
      </c>
      <c r="B50" s="62" t="s">
        <v>84</v>
      </c>
      <c r="C50" s="158"/>
      <c r="D50" s="70">
        <v>10</v>
      </c>
      <c r="E50" s="71" t="s">
        <v>40</v>
      </c>
      <c r="F50" s="123"/>
      <c r="G50" s="13">
        <f>D50*F50</f>
        <v>0</v>
      </c>
      <c r="H50" s="115">
        <v>0.23</v>
      </c>
      <c r="I50" s="14">
        <f>G50*H50</f>
        <v>0</v>
      </c>
      <c r="J50" s="14">
        <f>G50+I50</f>
        <v>0</v>
      </c>
      <c r="K50" s="140"/>
      <c r="L50" s="141"/>
      <c r="M50" s="142"/>
      <c r="N50" s="131"/>
      <c r="O50" s="131"/>
      <c r="P50" s="126"/>
      <c r="Q50" s="126"/>
      <c r="R50" s="126"/>
      <c r="S50" s="126"/>
    </row>
    <row r="51" spans="1:19" s="30" customFormat="1" ht="12">
      <c r="A51" s="68">
        <v>2</v>
      </c>
      <c r="B51" s="62" t="s">
        <v>85</v>
      </c>
      <c r="C51" s="158"/>
      <c r="D51" s="70">
        <v>20</v>
      </c>
      <c r="E51" s="71" t="s">
        <v>40</v>
      </c>
      <c r="F51" s="123"/>
      <c r="G51" s="13">
        <f>D51*F51</f>
        <v>0</v>
      </c>
      <c r="H51" s="115">
        <v>0.23</v>
      </c>
      <c r="I51" s="14">
        <f>G51*H51</f>
        <v>0</v>
      </c>
      <c r="J51" s="14">
        <f>G51+I51</f>
        <v>0</v>
      </c>
      <c r="K51" s="140"/>
      <c r="L51" s="140"/>
      <c r="M51" s="142"/>
      <c r="N51" s="131"/>
      <c r="O51" s="131"/>
      <c r="P51" s="126"/>
      <c r="Q51" s="126"/>
      <c r="R51" s="126"/>
      <c r="S51" s="126"/>
    </row>
    <row r="52" spans="1:19" s="30" customFormat="1" ht="12">
      <c r="A52" s="68">
        <v>3</v>
      </c>
      <c r="B52" s="62" t="s">
        <v>86</v>
      </c>
      <c r="C52" s="158"/>
      <c r="D52" s="70">
        <v>20</v>
      </c>
      <c r="E52" s="71" t="s">
        <v>40</v>
      </c>
      <c r="F52" s="123"/>
      <c r="G52" s="13">
        <f>D52*F52</f>
        <v>0</v>
      </c>
      <c r="H52" s="115">
        <v>0.23</v>
      </c>
      <c r="I52" s="14">
        <f>G52*H52</f>
        <v>0</v>
      </c>
      <c r="J52" s="14">
        <f>G52+I52</f>
        <v>0</v>
      </c>
      <c r="K52" s="140"/>
      <c r="L52" s="140"/>
      <c r="M52" s="142"/>
      <c r="N52" s="131"/>
      <c r="O52" s="131"/>
      <c r="P52" s="126"/>
      <c r="Q52" s="126"/>
      <c r="R52" s="126"/>
      <c r="S52" s="126"/>
    </row>
    <row r="53" spans="1:19" s="30" customFormat="1" ht="12">
      <c r="A53" s="68">
        <v>4</v>
      </c>
      <c r="B53" s="62" t="s">
        <v>87</v>
      </c>
      <c r="C53" s="158"/>
      <c r="D53" s="70">
        <v>30</v>
      </c>
      <c r="E53" s="71" t="s">
        <v>40</v>
      </c>
      <c r="F53" s="123"/>
      <c r="G53" s="13">
        <f aca="true" t="shared" si="3" ref="G53:G68">D53*F53</f>
        <v>0</v>
      </c>
      <c r="H53" s="115">
        <v>0.23</v>
      </c>
      <c r="I53" s="14">
        <f aca="true" t="shared" si="4" ref="I53:I68">G53*H53</f>
        <v>0</v>
      </c>
      <c r="J53" s="14">
        <f aca="true" t="shared" si="5" ref="J53:J68">G53+I53</f>
        <v>0</v>
      </c>
      <c r="K53" s="140"/>
      <c r="L53" s="140"/>
      <c r="M53" s="142"/>
      <c r="N53" s="131"/>
      <c r="O53" s="131"/>
      <c r="P53" s="126"/>
      <c r="Q53" s="126"/>
      <c r="R53" s="126"/>
      <c r="S53" s="126"/>
    </row>
    <row r="54" spans="1:19" s="30" customFormat="1" ht="12">
      <c r="A54" s="68">
        <v>5</v>
      </c>
      <c r="B54" s="62" t="s">
        <v>88</v>
      </c>
      <c r="C54" s="158"/>
      <c r="D54" s="70">
        <v>20</v>
      </c>
      <c r="E54" s="71" t="s">
        <v>40</v>
      </c>
      <c r="F54" s="123"/>
      <c r="G54" s="13">
        <f t="shared" si="3"/>
        <v>0</v>
      </c>
      <c r="H54" s="115">
        <v>0.23</v>
      </c>
      <c r="I54" s="14">
        <f t="shared" si="4"/>
        <v>0</v>
      </c>
      <c r="J54" s="14">
        <f t="shared" si="5"/>
        <v>0</v>
      </c>
      <c r="K54" s="140"/>
      <c r="L54" s="140"/>
      <c r="M54" s="142"/>
      <c r="N54" s="131"/>
      <c r="O54" s="131"/>
      <c r="P54" s="126"/>
      <c r="Q54" s="126"/>
      <c r="R54" s="126"/>
      <c r="S54" s="126"/>
    </row>
    <row r="55" spans="1:19" s="30" customFormat="1" ht="12">
      <c r="A55" s="68">
        <v>6</v>
      </c>
      <c r="B55" s="62" t="s">
        <v>89</v>
      </c>
      <c r="C55" s="158"/>
      <c r="D55" s="70">
        <v>50</v>
      </c>
      <c r="E55" s="71" t="s">
        <v>40</v>
      </c>
      <c r="F55" s="123"/>
      <c r="G55" s="13">
        <f t="shared" si="3"/>
        <v>0</v>
      </c>
      <c r="H55" s="115">
        <v>0.23</v>
      </c>
      <c r="I55" s="14">
        <f t="shared" si="4"/>
        <v>0</v>
      </c>
      <c r="J55" s="14">
        <f t="shared" si="5"/>
        <v>0</v>
      </c>
      <c r="K55" s="140"/>
      <c r="L55" s="141"/>
      <c r="M55" s="142"/>
      <c r="N55" s="131"/>
      <c r="O55" s="131"/>
      <c r="P55" s="126"/>
      <c r="Q55" s="126"/>
      <c r="R55" s="126"/>
      <c r="S55" s="126"/>
    </row>
    <row r="56" spans="1:19" s="30" customFormat="1" ht="12">
      <c r="A56" s="68">
        <v>7</v>
      </c>
      <c r="B56" s="62" t="s">
        <v>90</v>
      </c>
      <c r="C56" s="158" t="s">
        <v>91</v>
      </c>
      <c r="D56" s="70">
        <v>20</v>
      </c>
      <c r="E56" s="71" t="s">
        <v>40</v>
      </c>
      <c r="F56" s="123"/>
      <c r="G56" s="13">
        <f t="shared" si="3"/>
        <v>0</v>
      </c>
      <c r="H56" s="115">
        <v>0.23</v>
      </c>
      <c r="I56" s="14">
        <f t="shared" si="4"/>
        <v>0</v>
      </c>
      <c r="J56" s="14">
        <f t="shared" si="5"/>
        <v>0</v>
      </c>
      <c r="K56" s="140"/>
      <c r="L56" s="140"/>
      <c r="M56" s="142"/>
      <c r="N56" s="131"/>
      <c r="O56" s="131"/>
      <c r="P56" s="126"/>
      <c r="Q56" s="126"/>
      <c r="R56" s="126"/>
      <c r="S56" s="126"/>
    </row>
    <row r="57" spans="1:19" s="30" customFormat="1" ht="87" customHeight="1">
      <c r="A57" s="68">
        <v>8</v>
      </c>
      <c r="B57" s="62" t="s">
        <v>92</v>
      </c>
      <c r="C57" s="164" t="s">
        <v>14</v>
      </c>
      <c r="D57" s="70">
        <v>100</v>
      </c>
      <c r="E57" s="71" t="s">
        <v>79</v>
      </c>
      <c r="F57" s="123"/>
      <c r="G57" s="13">
        <f t="shared" si="3"/>
        <v>0</v>
      </c>
      <c r="H57" s="115">
        <v>0.23</v>
      </c>
      <c r="I57" s="14">
        <f t="shared" si="4"/>
        <v>0</v>
      </c>
      <c r="J57" s="14">
        <f t="shared" si="5"/>
        <v>0</v>
      </c>
      <c r="K57" s="140"/>
      <c r="L57" s="142"/>
      <c r="M57" s="142"/>
      <c r="N57" s="131"/>
      <c r="O57" s="131"/>
      <c r="P57" s="126"/>
      <c r="Q57" s="126"/>
      <c r="R57" s="126"/>
      <c r="S57" s="126"/>
    </row>
    <row r="58" spans="1:19" s="30" customFormat="1" ht="90" customHeight="1">
      <c r="A58" s="68">
        <v>9</v>
      </c>
      <c r="B58" s="62" t="s">
        <v>93</v>
      </c>
      <c r="C58" s="164" t="s">
        <v>8</v>
      </c>
      <c r="D58" s="70">
        <v>150</v>
      </c>
      <c r="E58" s="71" t="s">
        <v>79</v>
      </c>
      <c r="F58" s="123"/>
      <c r="G58" s="13">
        <f t="shared" si="3"/>
        <v>0</v>
      </c>
      <c r="H58" s="115">
        <v>0.23</v>
      </c>
      <c r="I58" s="14">
        <f t="shared" si="4"/>
        <v>0</v>
      </c>
      <c r="J58" s="14">
        <f t="shared" si="5"/>
        <v>0</v>
      </c>
      <c r="K58" s="140"/>
      <c r="L58" s="142"/>
      <c r="M58" s="142"/>
      <c r="N58" s="131"/>
      <c r="O58" s="131"/>
      <c r="P58" s="126"/>
      <c r="Q58" s="126"/>
      <c r="R58" s="126"/>
      <c r="S58" s="126"/>
    </row>
    <row r="59" spans="1:19" s="30" customFormat="1" ht="81" customHeight="1">
      <c r="A59" s="68">
        <v>10</v>
      </c>
      <c r="B59" s="62" t="s">
        <v>94</v>
      </c>
      <c r="C59" s="164" t="s">
        <v>14</v>
      </c>
      <c r="D59" s="70">
        <v>2000</v>
      </c>
      <c r="E59" s="71" t="s">
        <v>79</v>
      </c>
      <c r="F59" s="123"/>
      <c r="G59" s="13">
        <f t="shared" si="3"/>
        <v>0</v>
      </c>
      <c r="H59" s="115">
        <v>0.23</v>
      </c>
      <c r="I59" s="14">
        <f t="shared" si="4"/>
        <v>0</v>
      </c>
      <c r="J59" s="14">
        <f t="shared" si="5"/>
        <v>0</v>
      </c>
      <c r="K59" s="140"/>
      <c r="L59" s="142"/>
      <c r="M59" s="142"/>
      <c r="N59" s="131"/>
      <c r="O59" s="131"/>
      <c r="P59" s="126"/>
      <c r="Q59" s="126"/>
      <c r="R59" s="126"/>
      <c r="S59" s="126"/>
    </row>
    <row r="60" spans="1:19" s="30" customFormat="1" ht="81" customHeight="1">
      <c r="A60" s="68">
        <v>11</v>
      </c>
      <c r="B60" s="62" t="s">
        <v>95</v>
      </c>
      <c r="C60" s="164" t="s">
        <v>11</v>
      </c>
      <c r="D60" s="70">
        <v>1000</v>
      </c>
      <c r="E60" s="71" t="s">
        <v>79</v>
      </c>
      <c r="F60" s="123"/>
      <c r="G60" s="13">
        <f aca="true" t="shared" si="6" ref="G60:G67">D60*F60</f>
        <v>0</v>
      </c>
      <c r="H60" s="115">
        <v>0.23</v>
      </c>
      <c r="I60" s="14">
        <f aca="true" t="shared" si="7" ref="I60:I67">G60*H60</f>
        <v>0</v>
      </c>
      <c r="J60" s="14">
        <f aca="true" t="shared" si="8" ref="J60:J67">G60+I60</f>
        <v>0</v>
      </c>
      <c r="K60" s="140"/>
      <c r="L60" s="142"/>
      <c r="M60" s="142"/>
      <c r="N60" s="131"/>
      <c r="O60" s="131"/>
      <c r="P60" s="126"/>
      <c r="Q60" s="126"/>
      <c r="R60" s="126"/>
      <c r="S60" s="126"/>
    </row>
    <row r="61" spans="1:19" s="30" customFormat="1" ht="81.75" customHeight="1">
      <c r="A61" s="68">
        <v>12</v>
      </c>
      <c r="B61" s="62" t="s">
        <v>96</v>
      </c>
      <c r="C61" s="164" t="s">
        <v>14</v>
      </c>
      <c r="D61" s="70">
        <v>2500</v>
      </c>
      <c r="E61" s="71" t="s">
        <v>79</v>
      </c>
      <c r="F61" s="123"/>
      <c r="G61" s="13">
        <f t="shared" si="6"/>
        <v>0</v>
      </c>
      <c r="H61" s="115">
        <v>0.23</v>
      </c>
      <c r="I61" s="14">
        <f t="shared" si="7"/>
        <v>0</v>
      </c>
      <c r="J61" s="14">
        <f t="shared" si="8"/>
        <v>0</v>
      </c>
      <c r="K61" s="140"/>
      <c r="L61" s="142"/>
      <c r="M61" s="142"/>
      <c r="N61" s="131"/>
      <c r="O61" s="131"/>
      <c r="P61" s="126"/>
      <c r="Q61" s="126"/>
      <c r="R61" s="126"/>
      <c r="S61" s="126"/>
    </row>
    <row r="62" spans="1:19" s="30" customFormat="1" ht="83.25" customHeight="1">
      <c r="A62" s="68">
        <v>13</v>
      </c>
      <c r="B62" s="62" t="s">
        <v>100</v>
      </c>
      <c r="C62" s="164" t="s">
        <v>11</v>
      </c>
      <c r="D62" s="70">
        <v>2000</v>
      </c>
      <c r="E62" s="71" t="s">
        <v>79</v>
      </c>
      <c r="F62" s="123"/>
      <c r="G62" s="13">
        <f t="shared" si="6"/>
        <v>0</v>
      </c>
      <c r="H62" s="115">
        <v>0.23</v>
      </c>
      <c r="I62" s="14">
        <f t="shared" si="7"/>
        <v>0</v>
      </c>
      <c r="J62" s="14">
        <f t="shared" si="8"/>
        <v>0</v>
      </c>
      <c r="K62" s="140"/>
      <c r="L62" s="142"/>
      <c r="M62" s="142"/>
      <c r="N62" s="131"/>
      <c r="O62" s="131"/>
      <c r="P62" s="126"/>
      <c r="Q62" s="126"/>
      <c r="R62" s="126"/>
      <c r="S62" s="126"/>
    </row>
    <row r="63" spans="1:19" s="30" customFormat="1" ht="90" customHeight="1">
      <c r="A63" s="68">
        <v>14</v>
      </c>
      <c r="B63" s="62" t="s">
        <v>98</v>
      </c>
      <c r="C63" s="164" t="s">
        <v>10</v>
      </c>
      <c r="D63" s="70">
        <v>700</v>
      </c>
      <c r="E63" s="71" t="s">
        <v>79</v>
      </c>
      <c r="F63" s="123"/>
      <c r="G63" s="13">
        <f t="shared" si="6"/>
        <v>0</v>
      </c>
      <c r="H63" s="115">
        <v>0.23</v>
      </c>
      <c r="I63" s="14">
        <f t="shared" si="7"/>
        <v>0</v>
      </c>
      <c r="J63" s="14">
        <f t="shared" si="8"/>
        <v>0</v>
      </c>
      <c r="K63" s="140"/>
      <c r="L63" s="142"/>
      <c r="M63" s="142"/>
      <c r="N63" s="131"/>
      <c r="O63" s="131"/>
      <c r="P63" s="126"/>
      <c r="Q63" s="126"/>
      <c r="R63" s="126"/>
      <c r="S63" s="126"/>
    </row>
    <row r="64" spans="1:19" s="30" customFormat="1" ht="90.75" customHeight="1">
      <c r="A64" s="68">
        <v>15</v>
      </c>
      <c r="B64" s="62" t="s">
        <v>102</v>
      </c>
      <c r="C64" s="164" t="s">
        <v>9</v>
      </c>
      <c r="D64" s="70">
        <v>70</v>
      </c>
      <c r="E64" s="71" t="s">
        <v>79</v>
      </c>
      <c r="F64" s="123"/>
      <c r="G64" s="13">
        <f t="shared" si="6"/>
        <v>0</v>
      </c>
      <c r="H64" s="115">
        <v>0.23</v>
      </c>
      <c r="I64" s="14">
        <f t="shared" si="7"/>
        <v>0</v>
      </c>
      <c r="J64" s="14">
        <f t="shared" si="8"/>
        <v>0</v>
      </c>
      <c r="K64" s="140"/>
      <c r="L64" s="142"/>
      <c r="M64" s="142"/>
      <c r="N64" s="131"/>
      <c r="O64" s="131"/>
      <c r="P64" s="126"/>
      <c r="Q64" s="126"/>
      <c r="R64" s="126"/>
      <c r="S64" s="126"/>
    </row>
    <row r="65" spans="1:19" s="30" customFormat="1" ht="76.5" customHeight="1">
      <c r="A65" s="68">
        <v>16</v>
      </c>
      <c r="B65" s="62" t="s">
        <v>101</v>
      </c>
      <c r="C65" s="164" t="s">
        <v>10</v>
      </c>
      <c r="D65" s="70">
        <v>50</v>
      </c>
      <c r="E65" s="71" t="s">
        <v>79</v>
      </c>
      <c r="F65" s="123"/>
      <c r="G65" s="13">
        <f t="shared" si="6"/>
        <v>0</v>
      </c>
      <c r="H65" s="115">
        <v>0.23</v>
      </c>
      <c r="I65" s="14">
        <f t="shared" si="7"/>
        <v>0</v>
      </c>
      <c r="J65" s="14">
        <f t="shared" si="8"/>
        <v>0</v>
      </c>
      <c r="K65" s="140"/>
      <c r="L65" s="142"/>
      <c r="M65" s="142"/>
      <c r="N65" s="131"/>
      <c r="O65" s="131"/>
      <c r="P65" s="126"/>
      <c r="Q65" s="126"/>
      <c r="R65" s="126"/>
      <c r="S65" s="126"/>
    </row>
    <row r="66" spans="1:19" s="30" customFormat="1" ht="89.25" customHeight="1">
      <c r="A66" s="68">
        <v>17</v>
      </c>
      <c r="B66" s="62" t="s">
        <v>99</v>
      </c>
      <c r="C66" s="164" t="s">
        <v>13</v>
      </c>
      <c r="D66" s="70">
        <v>350</v>
      </c>
      <c r="E66" s="71" t="s">
        <v>79</v>
      </c>
      <c r="F66" s="123"/>
      <c r="G66" s="13">
        <f t="shared" si="6"/>
        <v>0</v>
      </c>
      <c r="H66" s="115">
        <v>0.23</v>
      </c>
      <c r="I66" s="14">
        <f t="shared" si="7"/>
        <v>0</v>
      </c>
      <c r="J66" s="14">
        <f t="shared" si="8"/>
        <v>0</v>
      </c>
      <c r="K66" s="140"/>
      <c r="L66" s="142"/>
      <c r="M66" s="142"/>
      <c r="N66" s="131"/>
      <c r="O66" s="131"/>
      <c r="P66" s="126"/>
      <c r="Q66" s="126"/>
      <c r="R66" s="126"/>
      <c r="S66" s="126"/>
    </row>
    <row r="67" spans="1:19" s="30" customFormat="1" ht="74.25" customHeight="1">
      <c r="A67" s="68">
        <v>18</v>
      </c>
      <c r="B67" s="62" t="s">
        <v>97</v>
      </c>
      <c r="C67" s="164" t="s">
        <v>12</v>
      </c>
      <c r="D67" s="70">
        <v>400</v>
      </c>
      <c r="E67" s="71" t="s">
        <v>79</v>
      </c>
      <c r="F67" s="123"/>
      <c r="G67" s="13">
        <f t="shared" si="6"/>
        <v>0</v>
      </c>
      <c r="H67" s="115">
        <v>0.23</v>
      </c>
      <c r="I67" s="14">
        <f t="shared" si="7"/>
        <v>0</v>
      </c>
      <c r="J67" s="14">
        <f t="shared" si="8"/>
        <v>0</v>
      </c>
      <c r="K67" s="140"/>
      <c r="L67" s="142"/>
      <c r="M67" s="142"/>
      <c r="N67" s="131"/>
      <c r="O67" s="131"/>
      <c r="P67" s="126"/>
      <c r="Q67" s="126"/>
      <c r="R67" s="126"/>
      <c r="S67" s="126"/>
    </row>
    <row r="68" spans="1:19" s="30" customFormat="1" ht="52.5" customHeight="1">
      <c r="A68" s="68">
        <v>19</v>
      </c>
      <c r="B68" s="62" t="s">
        <v>103</v>
      </c>
      <c r="C68" s="158" t="s">
        <v>104</v>
      </c>
      <c r="D68" s="70">
        <v>300</v>
      </c>
      <c r="E68" s="71" t="s">
        <v>37</v>
      </c>
      <c r="F68" s="123"/>
      <c r="G68" s="13">
        <f t="shared" si="3"/>
        <v>0</v>
      </c>
      <c r="H68" s="115">
        <v>0.23</v>
      </c>
      <c r="I68" s="14">
        <f t="shared" si="4"/>
        <v>0</v>
      </c>
      <c r="J68" s="14">
        <f t="shared" si="5"/>
        <v>0</v>
      </c>
      <c r="K68" s="140"/>
      <c r="L68" s="142"/>
      <c r="M68" s="142"/>
      <c r="N68" s="131"/>
      <c r="O68" s="131"/>
      <c r="P68" s="126"/>
      <c r="Q68" s="126"/>
      <c r="R68" s="126"/>
      <c r="S68" s="126"/>
    </row>
    <row r="69" spans="1:19" s="30" customFormat="1" ht="12">
      <c r="A69" s="1"/>
      <c r="B69" s="72" t="s">
        <v>65</v>
      </c>
      <c r="C69" s="130"/>
      <c r="D69" s="4"/>
      <c r="E69" s="5"/>
      <c r="F69" s="24" t="s">
        <v>57</v>
      </c>
      <c r="G69" s="67">
        <f>SUM(G50:G68)</f>
        <v>0</v>
      </c>
      <c r="H69" s="6"/>
      <c r="I69" s="67">
        <f>SUM(I50:I68)</f>
        <v>0</v>
      </c>
      <c r="J69" s="67">
        <f>SUM(J50:J68)</f>
        <v>0</v>
      </c>
      <c r="K69" s="130"/>
      <c r="L69" s="130"/>
      <c r="M69" s="130"/>
      <c r="N69" s="130"/>
      <c r="O69" s="130"/>
      <c r="P69" s="126"/>
      <c r="Q69" s="126"/>
      <c r="R69" s="126"/>
      <c r="S69" s="126"/>
    </row>
    <row r="70" spans="1:19" s="30" customFormat="1" ht="12">
      <c r="A70" s="1"/>
      <c r="B70" s="64" t="s">
        <v>15</v>
      </c>
      <c r="C70" s="130"/>
      <c r="D70" s="4"/>
      <c r="E70" s="5"/>
      <c r="F70" s="24"/>
      <c r="G70" s="73"/>
      <c r="H70" s="6"/>
      <c r="I70" s="73"/>
      <c r="J70" s="73"/>
      <c r="K70" s="130"/>
      <c r="L70" s="130"/>
      <c r="M70" s="130"/>
      <c r="N70" s="130"/>
      <c r="O70" s="130"/>
      <c r="P70" s="126"/>
      <c r="Q70" s="126"/>
      <c r="R70" s="126"/>
      <c r="S70" s="126"/>
    </row>
    <row r="71" spans="1:19" s="30" customFormat="1" ht="12">
      <c r="A71" s="1"/>
      <c r="B71" s="64"/>
      <c r="C71" s="130"/>
      <c r="D71" s="4"/>
      <c r="E71" s="5"/>
      <c r="F71" s="24"/>
      <c r="G71" s="73"/>
      <c r="H71" s="6"/>
      <c r="I71" s="73"/>
      <c r="J71" s="73"/>
      <c r="K71" s="130"/>
      <c r="L71" s="130"/>
      <c r="M71" s="130"/>
      <c r="N71" s="130"/>
      <c r="O71" s="130"/>
      <c r="P71" s="126"/>
      <c r="Q71" s="126"/>
      <c r="R71" s="126"/>
      <c r="S71" s="126"/>
    </row>
    <row r="72" spans="1:19" s="30" customFormat="1" ht="12">
      <c r="A72" s="1"/>
      <c r="B72" s="74" t="s">
        <v>105</v>
      </c>
      <c r="C72" s="130"/>
      <c r="D72" s="4"/>
      <c r="E72" s="5"/>
      <c r="F72" s="24"/>
      <c r="G72" s="73"/>
      <c r="H72" s="6"/>
      <c r="I72" s="73"/>
      <c r="J72" s="73"/>
      <c r="K72" s="130"/>
      <c r="L72" s="130"/>
      <c r="M72" s="130"/>
      <c r="N72" s="130"/>
      <c r="O72" s="130"/>
      <c r="P72" s="126"/>
      <c r="Q72" s="126"/>
      <c r="R72" s="126"/>
      <c r="S72" s="126"/>
    </row>
    <row r="73" spans="1:15" ht="60">
      <c r="A73" s="106" t="s">
        <v>21</v>
      </c>
      <c r="B73" s="106" t="s">
        <v>22</v>
      </c>
      <c r="C73" s="150" t="s">
        <v>23</v>
      </c>
      <c r="D73" s="107" t="s">
        <v>24</v>
      </c>
      <c r="E73" s="106" t="s">
        <v>25</v>
      </c>
      <c r="F73" s="108" t="s">
        <v>26</v>
      </c>
      <c r="G73" s="109" t="s">
        <v>27</v>
      </c>
      <c r="H73" s="110" t="s">
        <v>28</v>
      </c>
      <c r="I73" s="109" t="s">
        <v>29</v>
      </c>
      <c r="J73" s="109" t="s">
        <v>30</v>
      </c>
      <c r="K73" s="125" t="s">
        <v>31</v>
      </c>
      <c r="L73" s="125" t="s">
        <v>32</v>
      </c>
      <c r="M73" s="125" t="s">
        <v>33</v>
      </c>
      <c r="N73" s="125" t="s">
        <v>34</v>
      </c>
      <c r="O73" s="125" t="s">
        <v>35</v>
      </c>
    </row>
    <row r="74" spans="1:256" ht="111.75" customHeight="1">
      <c r="A74" s="32">
        <v>1</v>
      </c>
      <c r="B74" s="69" t="s">
        <v>106</v>
      </c>
      <c r="C74" s="154" t="s">
        <v>107</v>
      </c>
      <c r="D74" s="75">
        <v>24</v>
      </c>
      <c r="E74" s="61" t="s">
        <v>40</v>
      </c>
      <c r="F74" s="12"/>
      <c r="G74" s="13">
        <f>D74*F74</f>
        <v>0</v>
      </c>
      <c r="H74" s="115">
        <v>0.23</v>
      </c>
      <c r="I74" s="14">
        <f>G74*H74</f>
        <v>0</v>
      </c>
      <c r="J74" s="14">
        <f>G74+I74</f>
        <v>0</v>
      </c>
      <c r="K74" s="138"/>
      <c r="L74" s="138"/>
      <c r="M74" s="138"/>
      <c r="N74" s="138"/>
      <c r="O74" s="138"/>
      <c r="P74" s="127"/>
      <c r="Q74" s="127"/>
      <c r="R74" s="127"/>
      <c r="S74" s="127"/>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ht="12.75">
      <c r="B75" s="76"/>
      <c r="C75" s="159"/>
      <c r="D75" s="77"/>
      <c r="E75" s="63"/>
      <c r="F75" s="24" t="s">
        <v>57</v>
      </c>
      <c r="G75" s="78">
        <f>SUM(G74)</f>
        <v>0</v>
      </c>
      <c r="I75" s="67">
        <f>SUM(I74)</f>
        <v>0</v>
      </c>
      <c r="J75" s="67">
        <f>SUM(J74)</f>
        <v>0</v>
      </c>
      <c r="M75" s="139"/>
      <c r="N75" s="139"/>
      <c r="O75" s="139"/>
      <c r="P75" s="127"/>
      <c r="Q75" s="127"/>
      <c r="R75" s="127"/>
      <c r="S75" s="127"/>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19" s="30" customFormat="1" ht="12">
      <c r="A76" s="1"/>
      <c r="B76" s="79" t="s">
        <v>108</v>
      </c>
      <c r="C76" s="130"/>
      <c r="D76" s="4"/>
      <c r="E76" s="5"/>
      <c r="F76" s="24"/>
      <c r="G76" s="73"/>
      <c r="H76" s="6"/>
      <c r="I76" s="73"/>
      <c r="J76" s="73"/>
      <c r="K76" s="130"/>
      <c r="L76" s="130"/>
      <c r="M76" s="130"/>
      <c r="N76" s="130"/>
      <c r="O76" s="130"/>
      <c r="P76" s="126"/>
      <c r="Q76" s="126"/>
      <c r="R76" s="126"/>
      <c r="S76" s="126"/>
    </row>
    <row r="77" spans="1:15" ht="60">
      <c r="A77" s="106" t="s">
        <v>21</v>
      </c>
      <c r="B77" s="106" t="s">
        <v>22</v>
      </c>
      <c r="C77" s="150" t="s">
        <v>23</v>
      </c>
      <c r="D77" s="107" t="s">
        <v>24</v>
      </c>
      <c r="E77" s="106" t="s">
        <v>25</v>
      </c>
      <c r="F77" s="108" t="s">
        <v>26</v>
      </c>
      <c r="G77" s="109" t="s">
        <v>27</v>
      </c>
      <c r="H77" s="110" t="s">
        <v>28</v>
      </c>
      <c r="I77" s="109" t="s">
        <v>29</v>
      </c>
      <c r="J77" s="109" t="s">
        <v>30</v>
      </c>
      <c r="K77" s="125" t="s">
        <v>31</v>
      </c>
      <c r="L77" s="125" t="s">
        <v>32</v>
      </c>
      <c r="M77" s="125" t="s">
        <v>33</v>
      </c>
      <c r="N77" s="125" t="s">
        <v>34</v>
      </c>
      <c r="O77" s="125" t="s">
        <v>35</v>
      </c>
    </row>
    <row r="78" spans="1:19" s="30" customFormat="1" ht="75.75" customHeight="1">
      <c r="A78" s="32">
        <v>1</v>
      </c>
      <c r="B78" s="80" t="s">
        <v>109</v>
      </c>
      <c r="C78" s="160" t="s">
        <v>110</v>
      </c>
      <c r="D78" s="81">
        <v>8</v>
      </c>
      <c r="E78" s="82" t="s">
        <v>111</v>
      </c>
      <c r="F78" s="118"/>
      <c r="G78" s="13">
        <f>D78*F78</f>
        <v>0</v>
      </c>
      <c r="H78" s="115">
        <v>0.23</v>
      </c>
      <c r="I78" s="14">
        <f>G78*H78</f>
        <v>0</v>
      </c>
      <c r="J78" s="14">
        <f>G78+I78</f>
        <v>0</v>
      </c>
      <c r="K78" s="120"/>
      <c r="L78" s="120"/>
      <c r="M78" s="120"/>
      <c r="N78" s="132"/>
      <c r="O78" s="132"/>
      <c r="P78" s="126"/>
      <c r="Q78" s="126"/>
      <c r="R78" s="126"/>
      <c r="S78" s="126"/>
    </row>
    <row r="79" spans="1:19" s="30" customFormat="1" ht="83.25" customHeight="1">
      <c r="A79" s="32">
        <v>2</v>
      </c>
      <c r="B79" s="80" t="s">
        <v>112</v>
      </c>
      <c r="C79" s="160" t="s">
        <v>18</v>
      </c>
      <c r="D79" s="81">
        <v>1000</v>
      </c>
      <c r="E79" s="82" t="s">
        <v>113</v>
      </c>
      <c r="F79" s="118"/>
      <c r="G79" s="13">
        <f>D79*F79</f>
        <v>0</v>
      </c>
      <c r="H79" s="115">
        <v>0.23</v>
      </c>
      <c r="I79" s="14">
        <f>G79*H79</f>
        <v>0</v>
      </c>
      <c r="J79" s="14">
        <f>G79+I79</f>
        <v>0</v>
      </c>
      <c r="K79" s="120"/>
      <c r="L79" s="120"/>
      <c r="M79" s="120"/>
      <c r="N79" s="132"/>
      <c r="O79" s="132"/>
      <c r="P79" s="126"/>
      <c r="Q79" s="126"/>
      <c r="R79" s="126"/>
      <c r="S79" s="126"/>
    </row>
    <row r="80" spans="1:19" s="30" customFormat="1" ht="57.75" customHeight="1">
      <c r="A80" s="32">
        <v>3</v>
      </c>
      <c r="B80" s="80" t="s">
        <v>114</v>
      </c>
      <c r="C80" s="160" t="s">
        <v>17</v>
      </c>
      <c r="D80" s="81">
        <v>1000</v>
      </c>
      <c r="E80" s="82" t="s">
        <v>113</v>
      </c>
      <c r="F80" s="118"/>
      <c r="G80" s="13">
        <f>D80*F80</f>
        <v>0</v>
      </c>
      <c r="H80" s="115">
        <v>0.23</v>
      </c>
      <c r="I80" s="14">
        <f>G80*H80</f>
        <v>0</v>
      </c>
      <c r="J80" s="14">
        <f>G80+I80</f>
        <v>0</v>
      </c>
      <c r="K80" s="120"/>
      <c r="L80" s="120"/>
      <c r="M80" s="120"/>
      <c r="N80" s="132"/>
      <c r="O80" s="132"/>
      <c r="P80" s="126"/>
      <c r="Q80" s="126"/>
      <c r="R80" s="126"/>
      <c r="S80" s="126"/>
    </row>
    <row r="81" spans="1:19" s="30" customFormat="1" ht="113.25" customHeight="1">
      <c r="A81" s="32">
        <v>4</v>
      </c>
      <c r="B81" s="83" t="s">
        <v>115</v>
      </c>
      <c r="C81" s="161" t="s">
        <v>116</v>
      </c>
      <c r="D81" s="84">
        <v>50</v>
      </c>
      <c r="E81" s="55" t="s">
        <v>113</v>
      </c>
      <c r="F81" s="118"/>
      <c r="G81" s="13">
        <f>D81*F81</f>
        <v>0</v>
      </c>
      <c r="H81" s="115">
        <v>0.08</v>
      </c>
      <c r="I81" s="14">
        <f>G81*H81</f>
        <v>0</v>
      </c>
      <c r="J81" s="14">
        <f>G81+I81</f>
        <v>0</v>
      </c>
      <c r="K81" s="120"/>
      <c r="L81" s="120"/>
      <c r="M81" s="120"/>
      <c r="N81" s="132"/>
      <c r="O81" s="132"/>
      <c r="P81" s="126"/>
      <c r="Q81" s="126"/>
      <c r="R81" s="126"/>
      <c r="S81" s="126"/>
    </row>
    <row r="82" spans="1:19" s="30" customFormat="1" ht="12">
      <c r="A82" s="63"/>
      <c r="B82" s="72" t="s">
        <v>65</v>
      </c>
      <c r="C82" s="157"/>
      <c r="D82" s="65"/>
      <c r="E82" s="66"/>
      <c r="F82" s="24" t="s">
        <v>57</v>
      </c>
      <c r="G82" s="85">
        <f>SUM(G78:G81)</f>
        <v>0</v>
      </c>
      <c r="H82" s="64"/>
      <c r="I82" s="85">
        <f>SUM(I78:I81)</f>
        <v>0</v>
      </c>
      <c r="J82" s="85">
        <f>SUM(J78:J81)</f>
        <v>0</v>
      </c>
      <c r="K82" s="130"/>
      <c r="L82" s="130"/>
      <c r="M82" s="130"/>
      <c r="N82" s="130"/>
      <c r="O82" s="130"/>
      <c r="P82" s="126"/>
      <c r="Q82" s="126"/>
      <c r="R82" s="126"/>
      <c r="S82" s="126"/>
    </row>
    <row r="83" spans="1:19" s="30" customFormat="1" ht="12">
      <c r="A83" s="63"/>
      <c r="B83" s="64" t="s">
        <v>16</v>
      </c>
      <c r="C83" s="157"/>
      <c r="D83" s="65"/>
      <c r="E83" s="66"/>
      <c r="F83" s="24"/>
      <c r="G83" s="73"/>
      <c r="H83" s="64"/>
      <c r="I83" s="73"/>
      <c r="J83" s="73"/>
      <c r="K83" s="130"/>
      <c r="L83" s="130"/>
      <c r="M83" s="130"/>
      <c r="N83" s="130"/>
      <c r="O83" s="130"/>
      <c r="P83" s="126"/>
      <c r="Q83" s="126"/>
      <c r="R83" s="126"/>
      <c r="S83" s="126"/>
    </row>
    <row r="84" spans="1:19" s="30" customFormat="1" ht="12">
      <c r="A84" s="63"/>
      <c r="B84" s="72"/>
      <c r="C84" s="157"/>
      <c r="D84" s="65"/>
      <c r="E84" s="66"/>
      <c r="F84" s="24"/>
      <c r="G84" s="73"/>
      <c r="H84" s="64"/>
      <c r="I84" s="73"/>
      <c r="J84" s="73"/>
      <c r="K84" s="130"/>
      <c r="L84" s="130"/>
      <c r="M84" s="130"/>
      <c r="N84" s="130"/>
      <c r="O84" s="130"/>
      <c r="P84" s="126"/>
      <c r="Q84" s="126"/>
      <c r="R84" s="126"/>
      <c r="S84" s="126"/>
    </row>
    <row r="85" spans="1:19" s="30" customFormat="1" ht="12">
      <c r="A85" s="1"/>
      <c r="B85" s="28" t="s">
        <v>117</v>
      </c>
      <c r="C85" s="126"/>
      <c r="D85" s="29"/>
      <c r="E85" s="1"/>
      <c r="F85" s="27"/>
      <c r="K85" s="126"/>
      <c r="L85" s="126"/>
      <c r="M85" s="126"/>
      <c r="N85" s="126"/>
      <c r="O85" s="126"/>
      <c r="P85" s="126"/>
      <c r="Q85" s="126"/>
      <c r="R85" s="126"/>
      <c r="S85" s="126"/>
    </row>
    <row r="86" spans="1:15" ht="60">
      <c r="A86" s="106" t="s">
        <v>21</v>
      </c>
      <c r="B86" s="106" t="s">
        <v>22</v>
      </c>
      <c r="C86" s="150" t="s">
        <v>23</v>
      </c>
      <c r="D86" s="107" t="s">
        <v>24</v>
      </c>
      <c r="E86" s="106" t="s">
        <v>25</v>
      </c>
      <c r="F86" s="108" t="s">
        <v>26</v>
      </c>
      <c r="G86" s="109" t="s">
        <v>27</v>
      </c>
      <c r="H86" s="110" t="s">
        <v>28</v>
      </c>
      <c r="I86" s="109" t="s">
        <v>29</v>
      </c>
      <c r="J86" s="109" t="s">
        <v>30</v>
      </c>
      <c r="K86" s="125" t="s">
        <v>31</v>
      </c>
      <c r="L86" s="125" t="s">
        <v>32</v>
      </c>
      <c r="M86" s="125" t="s">
        <v>33</v>
      </c>
      <c r="N86" s="125" t="s">
        <v>34</v>
      </c>
      <c r="O86" s="125" t="s">
        <v>35</v>
      </c>
    </row>
    <row r="87" spans="1:19" s="30" customFormat="1" ht="96">
      <c r="A87" s="35">
        <v>1</v>
      </c>
      <c r="B87" s="69" t="s">
        <v>127</v>
      </c>
      <c r="C87" s="167" t="s">
        <v>128</v>
      </c>
      <c r="D87" s="86">
        <v>400</v>
      </c>
      <c r="E87" s="71" t="s">
        <v>37</v>
      </c>
      <c r="F87" s="114"/>
      <c r="G87" s="13">
        <f>D87*F87</f>
        <v>0</v>
      </c>
      <c r="H87" s="115">
        <v>0.23</v>
      </c>
      <c r="I87" s="14">
        <f>G87*H87</f>
        <v>0</v>
      </c>
      <c r="J87" s="14">
        <f>G87+I87</f>
        <v>0</v>
      </c>
      <c r="K87" s="138"/>
      <c r="L87" s="138"/>
      <c r="M87" s="138"/>
      <c r="N87" s="131"/>
      <c r="O87" s="131"/>
      <c r="P87" s="126"/>
      <c r="Q87" s="126"/>
      <c r="R87" s="126"/>
      <c r="S87" s="126"/>
    </row>
    <row r="88" spans="1:19" s="30" customFormat="1" ht="72">
      <c r="A88" s="32">
        <v>2</v>
      </c>
      <c r="B88" s="69" t="s">
        <v>118</v>
      </c>
      <c r="C88" s="154" t="s">
        <v>119</v>
      </c>
      <c r="D88" s="86">
        <v>1000</v>
      </c>
      <c r="E88" s="71" t="s">
        <v>37</v>
      </c>
      <c r="F88" s="12"/>
      <c r="G88" s="13">
        <f>D88*F88</f>
        <v>0</v>
      </c>
      <c r="H88" s="115">
        <v>0.23</v>
      </c>
      <c r="I88" s="14">
        <f>G88*H88</f>
        <v>0</v>
      </c>
      <c r="J88" s="14">
        <f>G88+I88</f>
        <v>0</v>
      </c>
      <c r="K88" s="138"/>
      <c r="L88" s="138"/>
      <c r="M88" s="138"/>
      <c r="N88" s="131"/>
      <c r="O88" s="131"/>
      <c r="P88" s="126"/>
      <c r="Q88" s="126"/>
      <c r="R88" s="126"/>
      <c r="S88" s="126"/>
    </row>
    <row r="89" spans="1:19" s="30" customFormat="1" ht="36">
      <c r="A89" s="32">
        <v>3</v>
      </c>
      <c r="B89" s="69" t="s">
        <v>121</v>
      </c>
      <c r="C89" s="162" t="s">
        <v>180</v>
      </c>
      <c r="D89" s="86">
        <v>10</v>
      </c>
      <c r="E89" s="71" t="s">
        <v>37</v>
      </c>
      <c r="F89" s="12"/>
      <c r="G89" s="13">
        <f>D89*F89</f>
        <v>0</v>
      </c>
      <c r="H89" s="115">
        <v>0.23</v>
      </c>
      <c r="I89" s="14">
        <f>G89*H89</f>
        <v>0</v>
      </c>
      <c r="J89" s="14">
        <f>G89+I89</f>
        <v>0</v>
      </c>
      <c r="K89" s="138"/>
      <c r="L89" s="138"/>
      <c r="M89" s="135"/>
      <c r="N89" s="131"/>
      <c r="O89" s="131"/>
      <c r="P89" s="126"/>
      <c r="Q89" s="126"/>
      <c r="R89" s="126"/>
      <c r="S89" s="126"/>
    </row>
    <row r="90" spans="1:19" s="30" customFormat="1" ht="96">
      <c r="A90" s="32">
        <v>4</v>
      </c>
      <c r="B90" s="69" t="s">
        <v>122</v>
      </c>
      <c r="C90" s="154" t="s">
        <v>123</v>
      </c>
      <c r="D90" s="86">
        <v>25</v>
      </c>
      <c r="E90" s="71" t="s">
        <v>37</v>
      </c>
      <c r="F90" s="12"/>
      <c r="G90" s="13">
        <f aca="true" t="shared" si="9" ref="G90:G95">D90*F90</f>
        <v>0</v>
      </c>
      <c r="H90" s="115">
        <v>0.23</v>
      </c>
      <c r="I90" s="14">
        <f aca="true" t="shared" si="10" ref="I90:I95">G90*H90</f>
        <v>0</v>
      </c>
      <c r="J90" s="14">
        <f aca="true" t="shared" si="11" ref="J90:J95">G90+I90</f>
        <v>0</v>
      </c>
      <c r="K90" s="138"/>
      <c r="L90" s="138"/>
      <c r="M90" s="135"/>
      <c r="N90" s="131"/>
      <c r="O90" s="131"/>
      <c r="P90" s="126"/>
      <c r="Q90" s="126"/>
      <c r="R90" s="126"/>
      <c r="S90" s="126"/>
    </row>
    <row r="91" spans="1:19" s="30" customFormat="1" ht="30.75" customHeight="1">
      <c r="A91" s="32">
        <v>5</v>
      </c>
      <c r="B91" s="69" t="s">
        <v>124</v>
      </c>
      <c r="C91" s="154" t="s">
        <v>125</v>
      </c>
      <c r="D91" s="86">
        <v>150</v>
      </c>
      <c r="E91" s="71" t="s">
        <v>37</v>
      </c>
      <c r="F91" s="12"/>
      <c r="G91" s="13">
        <f t="shared" si="9"/>
        <v>0</v>
      </c>
      <c r="H91" s="115">
        <v>0.23</v>
      </c>
      <c r="I91" s="14">
        <f t="shared" si="10"/>
        <v>0</v>
      </c>
      <c r="J91" s="14">
        <f t="shared" si="11"/>
        <v>0</v>
      </c>
      <c r="K91" s="138"/>
      <c r="L91" s="138"/>
      <c r="M91" s="135"/>
      <c r="N91" s="131"/>
      <c r="O91" s="131"/>
      <c r="P91" s="126"/>
      <c r="Q91" s="126"/>
      <c r="R91" s="126"/>
      <c r="S91" s="126"/>
    </row>
    <row r="92" spans="1:19" s="30" customFormat="1" ht="33.75" customHeight="1">
      <c r="A92" s="32">
        <v>6</v>
      </c>
      <c r="B92" s="69" t="s">
        <v>126</v>
      </c>
      <c r="C92" s="154" t="s">
        <v>129</v>
      </c>
      <c r="D92" s="86">
        <v>24</v>
      </c>
      <c r="E92" s="71" t="s">
        <v>37</v>
      </c>
      <c r="F92" s="12"/>
      <c r="G92" s="13">
        <f t="shared" si="9"/>
        <v>0</v>
      </c>
      <c r="H92" s="115">
        <v>0.23</v>
      </c>
      <c r="I92" s="14">
        <f t="shared" si="10"/>
        <v>0</v>
      </c>
      <c r="J92" s="14">
        <f t="shared" si="11"/>
        <v>0</v>
      </c>
      <c r="K92" s="138"/>
      <c r="L92" s="138"/>
      <c r="M92" s="135"/>
      <c r="N92" s="131"/>
      <c r="O92" s="131"/>
      <c r="P92" s="126"/>
      <c r="Q92" s="126"/>
      <c r="R92" s="126"/>
      <c r="S92" s="126"/>
    </row>
    <row r="93" spans="1:19" s="30" customFormat="1" ht="21.75" customHeight="1">
      <c r="A93" s="32">
        <v>7</v>
      </c>
      <c r="B93" s="69" t="s">
        <v>130</v>
      </c>
      <c r="C93" s="154" t="s">
        <v>131</v>
      </c>
      <c r="D93" s="86">
        <v>100</v>
      </c>
      <c r="E93" s="71" t="s">
        <v>37</v>
      </c>
      <c r="F93" s="12"/>
      <c r="G93" s="13">
        <f t="shared" si="9"/>
        <v>0</v>
      </c>
      <c r="H93" s="115">
        <v>0.23</v>
      </c>
      <c r="I93" s="14">
        <f t="shared" si="10"/>
        <v>0</v>
      </c>
      <c r="J93" s="14">
        <f t="shared" si="11"/>
        <v>0</v>
      </c>
      <c r="K93" s="138"/>
      <c r="L93" s="138"/>
      <c r="M93" s="135"/>
      <c r="N93" s="131"/>
      <c r="O93" s="131"/>
      <c r="P93" s="126"/>
      <c r="Q93" s="126"/>
      <c r="R93" s="126"/>
      <c r="S93" s="126"/>
    </row>
    <row r="94" spans="1:19" s="30" customFormat="1" ht="12">
      <c r="A94" s="32">
        <v>8</v>
      </c>
      <c r="B94" s="69" t="s">
        <v>132</v>
      </c>
      <c r="C94" s="154" t="s">
        <v>133</v>
      </c>
      <c r="D94" s="86">
        <v>25</v>
      </c>
      <c r="E94" s="71" t="s">
        <v>37</v>
      </c>
      <c r="F94" s="12"/>
      <c r="G94" s="13">
        <f t="shared" si="9"/>
        <v>0</v>
      </c>
      <c r="H94" s="115">
        <v>0.23</v>
      </c>
      <c r="I94" s="14">
        <f t="shared" si="10"/>
        <v>0</v>
      </c>
      <c r="J94" s="14">
        <f t="shared" si="11"/>
        <v>0</v>
      </c>
      <c r="K94" s="138"/>
      <c r="L94" s="138"/>
      <c r="M94" s="135"/>
      <c r="N94" s="131"/>
      <c r="O94" s="131"/>
      <c r="P94" s="126"/>
      <c r="Q94" s="126"/>
      <c r="R94" s="126"/>
      <c r="S94" s="126"/>
    </row>
    <row r="95" spans="1:19" s="30" customFormat="1" ht="60">
      <c r="A95" s="32">
        <v>9</v>
      </c>
      <c r="B95" s="69" t="s">
        <v>134</v>
      </c>
      <c r="C95" s="154" t="s">
        <v>135</v>
      </c>
      <c r="D95" s="86">
        <v>5</v>
      </c>
      <c r="E95" s="71" t="s">
        <v>37</v>
      </c>
      <c r="F95" s="12"/>
      <c r="G95" s="13">
        <f t="shared" si="9"/>
        <v>0</v>
      </c>
      <c r="H95" s="115">
        <v>0.23</v>
      </c>
      <c r="I95" s="14">
        <f t="shared" si="10"/>
        <v>0</v>
      </c>
      <c r="J95" s="14">
        <f t="shared" si="11"/>
        <v>0</v>
      </c>
      <c r="K95" s="138"/>
      <c r="L95" s="138"/>
      <c r="M95" s="135"/>
      <c r="N95" s="131"/>
      <c r="O95" s="131"/>
      <c r="P95" s="126"/>
      <c r="Q95" s="126"/>
      <c r="R95" s="126"/>
      <c r="S95" s="126"/>
    </row>
    <row r="96" spans="1:19" s="30" customFormat="1" ht="12">
      <c r="A96" s="1"/>
      <c r="B96" s="2"/>
      <c r="C96" s="130"/>
      <c r="D96" s="4"/>
      <c r="E96" s="5"/>
      <c r="F96" s="24" t="s">
        <v>57</v>
      </c>
      <c r="G96" s="67">
        <f>SUM(G87:G95)</f>
        <v>0</v>
      </c>
      <c r="H96" s="6"/>
      <c r="I96" s="67">
        <f>SUM(I87:I95)</f>
        <v>0</v>
      </c>
      <c r="J96" s="67">
        <f>SUM(J87:J95)</f>
        <v>0</v>
      </c>
      <c r="K96" s="130"/>
      <c r="L96" s="130"/>
      <c r="M96" s="130"/>
      <c r="N96" s="130"/>
      <c r="O96" s="130"/>
      <c r="P96" s="126"/>
      <c r="Q96" s="126"/>
      <c r="R96" s="126"/>
      <c r="S96" s="126"/>
    </row>
    <row r="97" spans="1:256" ht="12.75">
      <c r="A97"/>
      <c r="B97" s="28" t="s">
        <v>136</v>
      </c>
      <c r="D97"/>
      <c r="E97"/>
      <c r="F97"/>
      <c r="G97"/>
      <c r="H97"/>
      <c r="I97"/>
      <c r="J97"/>
      <c r="K97" s="127"/>
      <c r="L97" s="127"/>
      <c r="M97" s="127"/>
      <c r="N97" s="127"/>
      <c r="O97" s="127"/>
      <c r="P97" s="127"/>
      <c r="Q97" s="127"/>
      <c r="R97" s="127"/>
      <c r="S97" s="12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15" ht="60">
      <c r="A98" s="106" t="s">
        <v>21</v>
      </c>
      <c r="B98" s="106" t="s">
        <v>22</v>
      </c>
      <c r="C98" s="150" t="s">
        <v>23</v>
      </c>
      <c r="D98" s="107" t="s">
        <v>24</v>
      </c>
      <c r="E98" s="106" t="s">
        <v>25</v>
      </c>
      <c r="F98" s="108" t="s">
        <v>26</v>
      </c>
      <c r="G98" s="109" t="s">
        <v>27</v>
      </c>
      <c r="H98" s="110" t="s">
        <v>28</v>
      </c>
      <c r="I98" s="109" t="s">
        <v>29</v>
      </c>
      <c r="J98" s="109" t="s">
        <v>30</v>
      </c>
      <c r="K98" s="125" t="s">
        <v>31</v>
      </c>
      <c r="L98" s="125" t="s">
        <v>32</v>
      </c>
      <c r="M98" s="125" t="s">
        <v>33</v>
      </c>
      <c r="N98" s="125" t="s">
        <v>34</v>
      </c>
      <c r="O98" s="125" t="s">
        <v>35</v>
      </c>
    </row>
    <row r="99" spans="1:19" s="30" customFormat="1" ht="30" customHeight="1">
      <c r="A99" s="16">
        <v>1</v>
      </c>
      <c r="B99" s="87" t="s">
        <v>137</v>
      </c>
      <c r="C99" s="160" t="s">
        <v>138</v>
      </c>
      <c r="D99" s="88">
        <v>500</v>
      </c>
      <c r="E99" s="89" t="s">
        <v>37</v>
      </c>
      <c r="F99" s="12"/>
      <c r="G99" s="13">
        <f>D99*F99</f>
        <v>0</v>
      </c>
      <c r="H99" s="115">
        <v>0.23</v>
      </c>
      <c r="I99" s="14">
        <f>G99*H99</f>
        <v>0</v>
      </c>
      <c r="J99" s="14">
        <f>G99+I99</f>
        <v>0</v>
      </c>
      <c r="K99" s="132"/>
      <c r="L99" s="120"/>
      <c r="M99" s="120"/>
      <c r="N99" s="120"/>
      <c r="O99" s="132"/>
      <c r="P99" s="126"/>
      <c r="Q99" s="126"/>
      <c r="R99" s="126"/>
      <c r="S99" s="126"/>
    </row>
    <row r="100" spans="1:19" s="30" customFormat="1" ht="72">
      <c r="A100" s="32">
        <v>2</v>
      </c>
      <c r="B100" s="87" t="s">
        <v>139</v>
      </c>
      <c r="C100" s="161" t="s">
        <v>198</v>
      </c>
      <c r="D100" s="88">
        <v>500</v>
      </c>
      <c r="E100" s="89" t="s">
        <v>37</v>
      </c>
      <c r="F100" s="90"/>
      <c r="G100" s="13">
        <f>D100*F100</f>
        <v>0</v>
      </c>
      <c r="H100" s="115">
        <v>0.23</v>
      </c>
      <c r="I100" s="14">
        <f>G100*H100</f>
        <v>0</v>
      </c>
      <c r="J100" s="14">
        <f>G100+I100</f>
        <v>0</v>
      </c>
      <c r="K100" s="132"/>
      <c r="L100" s="120"/>
      <c r="M100" s="143"/>
      <c r="N100" s="120"/>
      <c r="O100" s="132"/>
      <c r="P100" s="126"/>
      <c r="Q100" s="126"/>
      <c r="R100" s="126"/>
      <c r="S100" s="126"/>
    </row>
    <row r="101" spans="1:19" s="30" customFormat="1" ht="72">
      <c r="A101" s="32">
        <v>3</v>
      </c>
      <c r="B101" s="87" t="s">
        <v>140</v>
      </c>
      <c r="C101" s="161" t="s">
        <v>198</v>
      </c>
      <c r="D101" s="88">
        <v>500</v>
      </c>
      <c r="E101" s="89" t="s">
        <v>37</v>
      </c>
      <c r="F101" s="90"/>
      <c r="G101" s="13">
        <f>D101*F101</f>
        <v>0</v>
      </c>
      <c r="H101" s="115">
        <v>0.23</v>
      </c>
      <c r="I101" s="14">
        <f>G101*H101</f>
        <v>0</v>
      </c>
      <c r="J101" s="14">
        <f>G101+I101</f>
        <v>0</v>
      </c>
      <c r="K101" s="132"/>
      <c r="L101" s="120"/>
      <c r="M101" s="143"/>
      <c r="N101" s="120"/>
      <c r="O101" s="132"/>
      <c r="P101" s="126"/>
      <c r="Q101" s="126"/>
      <c r="R101" s="126"/>
      <c r="S101" s="126"/>
    </row>
    <row r="102" spans="1:19" s="30" customFormat="1" ht="72">
      <c r="A102" s="32">
        <v>4</v>
      </c>
      <c r="B102" s="87" t="s">
        <v>141</v>
      </c>
      <c r="C102" s="161" t="s">
        <v>198</v>
      </c>
      <c r="D102" s="88">
        <v>500</v>
      </c>
      <c r="E102" s="89" t="s">
        <v>37</v>
      </c>
      <c r="F102" s="90"/>
      <c r="G102" s="13">
        <f aca="true" t="shared" si="12" ref="G102:G109">D102*F102</f>
        <v>0</v>
      </c>
      <c r="H102" s="115">
        <v>0.23</v>
      </c>
      <c r="I102" s="14">
        <f aca="true" t="shared" si="13" ref="I102:I109">G102*H102</f>
        <v>0</v>
      </c>
      <c r="J102" s="14">
        <f aca="true" t="shared" si="14" ref="J102:J109">G102+I102</f>
        <v>0</v>
      </c>
      <c r="K102" s="132"/>
      <c r="L102" s="120"/>
      <c r="M102" s="143"/>
      <c r="N102" s="120"/>
      <c r="O102" s="132"/>
      <c r="P102" s="126"/>
      <c r="Q102" s="126"/>
      <c r="R102" s="126"/>
      <c r="S102" s="126"/>
    </row>
    <row r="103" spans="1:19" s="30" customFormat="1" ht="72">
      <c r="A103" s="32">
        <v>5</v>
      </c>
      <c r="B103" s="87" t="s">
        <v>142</v>
      </c>
      <c r="C103" s="161" t="s">
        <v>198</v>
      </c>
      <c r="D103" s="88">
        <v>500</v>
      </c>
      <c r="E103" s="89" t="s">
        <v>37</v>
      </c>
      <c r="F103" s="90"/>
      <c r="G103" s="13">
        <f t="shared" si="12"/>
        <v>0</v>
      </c>
      <c r="H103" s="115">
        <v>0.23</v>
      </c>
      <c r="I103" s="14">
        <f t="shared" si="13"/>
        <v>0</v>
      </c>
      <c r="J103" s="14">
        <f t="shared" si="14"/>
        <v>0</v>
      </c>
      <c r="K103" s="132"/>
      <c r="L103" s="120"/>
      <c r="M103" s="143"/>
      <c r="N103" s="120"/>
      <c r="O103" s="132"/>
      <c r="P103" s="126"/>
      <c r="Q103" s="126"/>
      <c r="R103" s="126"/>
      <c r="S103" s="126"/>
    </row>
    <row r="104" spans="1:19" s="30" customFormat="1" ht="84">
      <c r="A104" s="32">
        <v>6</v>
      </c>
      <c r="B104" s="83" t="s">
        <v>189</v>
      </c>
      <c r="C104" s="161" t="s">
        <v>190</v>
      </c>
      <c r="D104" s="88">
        <v>50</v>
      </c>
      <c r="E104" s="89" t="s">
        <v>37</v>
      </c>
      <c r="F104" s="90"/>
      <c r="G104" s="13">
        <f t="shared" si="12"/>
        <v>0</v>
      </c>
      <c r="H104" s="115">
        <v>0.23</v>
      </c>
      <c r="I104" s="14">
        <f t="shared" si="13"/>
        <v>0</v>
      </c>
      <c r="J104" s="14">
        <f t="shared" si="14"/>
        <v>0</v>
      </c>
      <c r="K104" s="132"/>
      <c r="L104" s="120"/>
      <c r="M104" s="128"/>
      <c r="N104" s="120"/>
      <c r="O104" s="132"/>
      <c r="P104" s="126"/>
      <c r="Q104" s="126"/>
      <c r="R104" s="126"/>
      <c r="S104" s="126"/>
    </row>
    <row r="105" spans="1:19" s="30" customFormat="1" ht="108">
      <c r="A105" s="32">
        <v>7</v>
      </c>
      <c r="B105" s="83" t="s">
        <v>191</v>
      </c>
      <c r="C105" s="161" t="s">
        <v>192</v>
      </c>
      <c r="D105" s="88">
        <v>50</v>
      </c>
      <c r="E105" s="89" t="s">
        <v>37</v>
      </c>
      <c r="F105" s="90"/>
      <c r="G105" s="13">
        <f t="shared" si="12"/>
        <v>0</v>
      </c>
      <c r="H105" s="115">
        <v>0.23</v>
      </c>
      <c r="I105" s="14">
        <f t="shared" si="13"/>
        <v>0</v>
      </c>
      <c r="J105" s="14">
        <f t="shared" si="14"/>
        <v>0</v>
      </c>
      <c r="K105" s="132"/>
      <c r="L105" s="120"/>
      <c r="M105" s="128"/>
      <c r="N105" s="120"/>
      <c r="O105" s="132"/>
      <c r="P105" s="126"/>
      <c r="Q105" s="126"/>
      <c r="R105" s="126"/>
      <c r="S105" s="126"/>
    </row>
    <row r="106" spans="1:19" s="30" customFormat="1" ht="273" customHeight="1">
      <c r="A106" s="32">
        <v>8</v>
      </c>
      <c r="B106" s="87" t="s">
        <v>143</v>
      </c>
      <c r="C106" s="161" t="s">
        <v>193</v>
      </c>
      <c r="D106" s="88">
        <v>800</v>
      </c>
      <c r="E106" s="89" t="s">
        <v>37</v>
      </c>
      <c r="F106" s="90"/>
      <c r="G106" s="13">
        <f t="shared" si="12"/>
        <v>0</v>
      </c>
      <c r="H106" s="115">
        <v>0.23</v>
      </c>
      <c r="I106" s="14">
        <f t="shared" si="13"/>
        <v>0</v>
      </c>
      <c r="J106" s="14">
        <f t="shared" si="14"/>
        <v>0</v>
      </c>
      <c r="K106" s="132"/>
      <c r="L106" s="120"/>
      <c r="M106" s="128"/>
      <c r="N106" s="120"/>
      <c r="O106" s="132"/>
      <c r="P106" s="126"/>
      <c r="Q106" s="126"/>
      <c r="R106" s="126"/>
      <c r="S106" s="126"/>
    </row>
    <row r="107" spans="1:19" s="30" customFormat="1" ht="225.75" customHeight="1">
      <c r="A107" s="32">
        <v>9</v>
      </c>
      <c r="B107" s="124" t="s">
        <v>144</v>
      </c>
      <c r="C107" s="161" t="s">
        <v>194</v>
      </c>
      <c r="D107" s="88">
        <v>50</v>
      </c>
      <c r="E107" s="89" t="s">
        <v>37</v>
      </c>
      <c r="F107" s="90"/>
      <c r="G107" s="13">
        <f t="shared" si="12"/>
        <v>0</v>
      </c>
      <c r="H107" s="115">
        <v>0.23</v>
      </c>
      <c r="I107" s="14">
        <f t="shared" si="13"/>
        <v>0</v>
      </c>
      <c r="J107" s="14">
        <f t="shared" si="14"/>
        <v>0</v>
      </c>
      <c r="K107" s="132"/>
      <c r="L107" s="120"/>
      <c r="M107" s="128"/>
      <c r="N107" s="120"/>
      <c r="O107" s="132"/>
      <c r="P107" s="126"/>
      <c r="Q107" s="126"/>
      <c r="R107" s="126"/>
      <c r="S107" s="126"/>
    </row>
    <row r="108" spans="1:19" s="30" customFormat="1" ht="156">
      <c r="A108" s="32">
        <v>10</v>
      </c>
      <c r="B108" s="124" t="s">
        <v>145</v>
      </c>
      <c r="C108" s="161" t="s">
        <v>195</v>
      </c>
      <c r="D108" s="88">
        <v>100</v>
      </c>
      <c r="E108" s="89" t="s">
        <v>37</v>
      </c>
      <c r="F108" s="90"/>
      <c r="G108" s="13">
        <f t="shared" si="12"/>
        <v>0</v>
      </c>
      <c r="H108" s="115">
        <v>0.23</v>
      </c>
      <c r="I108" s="14">
        <f t="shared" si="13"/>
        <v>0</v>
      </c>
      <c r="J108" s="14">
        <f t="shared" si="14"/>
        <v>0</v>
      </c>
      <c r="K108" s="132"/>
      <c r="L108" s="120"/>
      <c r="M108" s="128"/>
      <c r="N108" s="120"/>
      <c r="O108" s="132"/>
      <c r="P108" s="126"/>
      <c r="Q108" s="126"/>
      <c r="R108" s="126"/>
      <c r="S108" s="126"/>
    </row>
    <row r="109" spans="1:19" s="30" customFormat="1" ht="222" customHeight="1">
      <c r="A109" s="32">
        <v>11</v>
      </c>
      <c r="B109" s="124" t="s">
        <v>196</v>
      </c>
      <c r="C109" s="161" t="s">
        <v>197</v>
      </c>
      <c r="D109" s="88">
        <v>50</v>
      </c>
      <c r="E109" s="89" t="s">
        <v>37</v>
      </c>
      <c r="F109" s="90"/>
      <c r="G109" s="13">
        <f t="shared" si="12"/>
        <v>0</v>
      </c>
      <c r="H109" s="115">
        <v>0.23</v>
      </c>
      <c r="I109" s="14">
        <f t="shared" si="13"/>
        <v>0</v>
      </c>
      <c r="J109" s="14">
        <f t="shared" si="14"/>
        <v>0</v>
      </c>
      <c r="K109" s="132"/>
      <c r="L109" s="120"/>
      <c r="M109" s="128"/>
      <c r="N109" s="120"/>
      <c r="O109" s="132"/>
      <c r="P109" s="126"/>
      <c r="Q109" s="126"/>
      <c r="R109" s="126"/>
      <c r="S109" s="126"/>
    </row>
    <row r="110" spans="1:19" s="30" customFormat="1" ht="12">
      <c r="A110" s="20"/>
      <c r="B110" s="91"/>
      <c r="C110" s="163"/>
      <c r="D110" s="92"/>
      <c r="E110" s="23"/>
      <c r="F110" s="24" t="s">
        <v>57</v>
      </c>
      <c r="G110" s="58">
        <f>SUM(G99:G109)</f>
        <v>0</v>
      </c>
      <c r="H110" s="93"/>
      <c r="I110" s="94">
        <f>SUM(I99:I109)</f>
        <v>0</v>
      </c>
      <c r="J110" s="95">
        <f>SUM(J99:J109)</f>
        <v>0</v>
      </c>
      <c r="K110" s="130"/>
      <c r="L110" s="130"/>
      <c r="M110" s="130"/>
      <c r="N110" s="130"/>
      <c r="O110" s="130"/>
      <c r="P110" s="126"/>
      <c r="Q110" s="126"/>
      <c r="R110" s="126"/>
      <c r="S110" s="126"/>
    </row>
    <row r="111" spans="1:19" s="30" customFormat="1" ht="12">
      <c r="A111" s="1"/>
      <c r="B111" s="28" t="s">
        <v>146</v>
      </c>
      <c r="C111" s="126"/>
      <c r="D111" s="29"/>
      <c r="E111" s="1"/>
      <c r="F111" s="27"/>
      <c r="K111" s="126"/>
      <c r="L111" s="126"/>
      <c r="M111" s="126"/>
      <c r="N111" s="126"/>
      <c r="O111" s="126"/>
      <c r="P111" s="126"/>
      <c r="Q111" s="126"/>
      <c r="R111" s="126"/>
      <c r="S111" s="126"/>
    </row>
    <row r="112" spans="1:15" ht="60">
      <c r="A112" s="106" t="s">
        <v>21</v>
      </c>
      <c r="B112" s="106" t="s">
        <v>22</v>
      </c>
      <c r="C112" s="150" t="s">
        <v>23</v>
      </c>
      <c r="D112" s="107" t="s">
        <v>24</v>
      </c>
      <c r="E112" s="106" t="s">
        <v>25</v>
      </c>
      <c r="F112" s="108" t="s">
        <v>26</v>
      </c>
      <c r="G112" s="109" t="s">
        <v>27</v>
      </c>
      <c r="H112" s="110" t="s">
        <v>28</v>
      </c>
      <c r="I112" s="109" t="s">
        <v>29</v>
      </c>
      <c r="J112" s="109" t="s">
        <v>30</v>
      </c>
      <c r="K112" s="125" t="s">
        <v>31</v>
      </c>
      <c r="L112" s="125" t="s">
        <v>32</v>
      </c>
      <c r="M112" s="125" t="s">
        <v>33</v>
      </c>
      <c r="N112" s="125" t="s">
        <v>34</v>
      </c>
      <c r="O112" s="125" t="s">
        <v>35</v>
      </c>
    </row>
    <row r="113" spans="1:19" s="30" customFormat="1" ht="97.5">
      <c r="A113" s="32">
        <v>1</v>
      </c>
      <c r="B113" s="96" t="s">
        <v>147</v>
      </c>
      <c r="C113" s="117" t="s">
        <v>5</v>
      </c>
      <c r="D113" s="88">
        <v>270</v>
      </c>
      <c r="E113" s="89" t="s">
        <v>37</v>
      </c>
      <c r="F113" s="90"/>
      <c r="G113" s="13">
        <f>D113*F113</f>
        <v>0</v>
      </c>
      <c r="H113" s="115">
        <v>0.23</v>
      </c>
      <c r="I113" s="14">
        <f>G113*H113</f>
        <v>0</v>
      </c>
      <c r="J113" s="14">
        <f>G113+I113</f>
        <v>0</v>
      </c>
      <c r="K113" s="129"/>
      <c r="L113" s="120"/>
      <c r="M113" s="128"/>
      <c r="N113" s="120"/>
      <c r="O113" s="120"/>
      <c r="P113" s="126"/>
      <c r="Q113" s="126"/>
      <c r="R113" s="126"/>
      <c r="S113" s="126"/>
    </row>
    <row r="114" spans="1:19" s="30" customFormat="1" ht="133.5">
      <c r="A114" s="32">
        <v>2</v>
      </c>
      <c r="B114" s="96" t="s">
        <v>148</v>
      </c>
      <c r="C114" s="117" t="s">
        <v>6</v>
      </c>
      <c r="D114" s="88">
        <v>270</v>
      </c>
      <c r="E114" s="89" t="s">
        <v>37</v>
      </c>
      <c r="F114" s="90"/>
      <c r="G114" s="13">
        <f>D114*F114</f>
        <v>0</v>
      </c>
      <c r="H114" s="115">
        <v>0.23</v>
      </c>
      <c r="I114" s="14">
        <f>G114*H114</f>
        <v>0</v>
      </c>
      <c r="J114" s="14">
        <f>G114+I114</f>
        <v>0</v>
      </c>
      <c r="K114" s="129"/>
      <c r="L114" s="120"/>
      <c r="M114" s="128"/>
      <c r="N114" s="120"/>
      <c r="O114" s="120"/>
      <c r="P114" s="126"/>
      <c r="Q114" s="126"/>
      <c r="R114" s="126"/>
      <c r="S114" s="126"/>
    </row>
    <row r="115" spans="1:19" s="30" customFormat="1" ht="153.75" customHeight="1">
      <c r="A115" s="32">
        <v>3</v>
      </c>
      <c r="B115" s="33" t="s">
        <v>149</v>
      </c>
      <c r="C115" s="117" t="s">
        <v>7</v>
      </c>
      <c r="D115" s="88">
        <v>270</v>
      </c>
      <c r="E115" s="89" t="s">
        <v>37</v>
      </c>
      <c r="F115" s="90"/>
      <c r="G115" s="13">
        <f>D115*F115</f>
        <v>0</v>
      </c>
      <c r="H115" s="115">
        <v>0.23</v>
      </c>
      <c r="I115" s="14">
        <f>G115*H115</f>
        <v>0</v>
      </c>
      <c r="J115" s="14">
        <f>G115+I115</f>
        <v>0</v>
      </c>
      <c r="K115" s="129"/>
      <c r="L115" s="120"/>
      <c r="M115" s="128"/>
      <c r="N115" s="120"/>
      <c r="O115" s="120"/>
      <c r="P115" s="126"/>
      <c r="Q115" s="126"/>
      <c r="R115" s="126"/>
      <c r="S115" s="126"/>
    </row>
    <row r="116" spans="1:15" s="126" customFormat="1" ht="101.25" customHeight="1">
      <c r="A116" s="120">
        <v>4</v>
      </c>
      <c r="B116" s="119" t="s">
        <v>150</v>
      </c>
      <c r="C116" s="117" t="s">
        <v>151</v>
      </c>
      <c r="D116" s="116">
        <v>200</v>
      </c>
      <c r="E116" s="122" t="s">
        <v>120</v>
      </c>
      <c r="F116" s="128"/>
      <c r="G116" s="13">
        <f aca="true" t="shared" si="15" ref="G116:G122">D116*F116</f>
        <v>0</v>
      </c>
      <c r="H116" s="115">
        <v>0.23</v>
      </c>
      <c r="I116" s="14">
        <f aca="true" t="shared" si="16" ref="I116:I122">G116*H116</f>
        <v>0</v>
      </c>
      <c r="J116" s="14">
        <f aca="true" t="shared" si="17" ref="J116:J122">G116+I116</f>
        <v>0</v>
      </c>
      <c r="K116" s="129"/>
      <c r="L116" s="120"/>
      <c r="M116" s="128"/>
      <c r="N116" s="120"/>
      <c r="O116" s="120"/>
    </row>
    <row r="117" spans="1:19" s="30" customFormat="1" ht="132">
      <c r="A117" s="32">
        <v>5</v>
      </c>
      <c r="B117" s="96" t="s">
        <v>152</v>
      </c>
      <c r="C117" s="117" t="s">
        <v>153</v>
      </c>
      <c r="D117" s="88">
        <v>15</v>
      </c>
      <c r="E117" s="89" t="s">
        <v>37</v>
      </c>
      <c r="F117" s="90"/>
      <c r="G117" s="13">
        <f t="shared" si="15"/>
        <v>0</v>
      </c>
      <c r="H117" s="115">
        <v>0.23</v>
      </c>
      <c r="I117" s="14">
        <f t="shared" si="16"/>
        <v>0</v>
      </c>
      <c r="J117" s="14">
        <f t="shared" si="17"/>
        <v>0</v>
      </c>
      <c r="K117" s="129"/>
      <c r="L117" s="120"/>
      <c r="M117" s="144"/>
      <c r="N117" s="120"/>
      <c r="O117" s="120"/>
      <c r="P117" s="126"/>
      <c r="Q117" s="126"/>
      <c r="R117" s="126"/>
      <c r="S117" s="126"/>
    </row>
    <row r="118" spans="1:19" s="30" customFormat="1" ht="144">
      <c r="A118" s="32">
        <v>6</v>
      </c>
      <c r="B118" s="33" t="s">
        <v>154</v>
      </c>
      <c r="C118" s="164" t="s">
        <v>155</v>
      </c>
      <c r="D118" s="88">
        <v>15</v>
      </c>
      <c r="E118" s="89" t="s">
        <v>37</v>
      </c>
      <c r="F118" s="90"/>
      <c r="G118" s="13">
        <f t="shared" si="15"/>
        <v>0</v>
      </c>
      <c r="H118" s="115">
        <v>0.23</v>
      </c>
      <c r="I118" s="14">
        <f t="shared" si="16"/>
        <v>0</v>
      </c>
      <c r="J118" s="14">
        <f t="shared" si="17"/>
        <v>0</v>
      </c>
      <c r="K118" s="129"/>
      <c r="L118" s="120"/>
      <c r="M118" s="144"/>
      <c r="N118" s="120"/>
      <c r="O118" s="120"/>
      <c r="P118" s="126"/>
      <c r="Q118" s="126"/>
      <c r="R118" s="126"/>
      <c r="S118" s="126"/>
    </row>
    <row r="119" spans="1:19" s="30" customFormat="1" ht="132">
      <c r="A119" s="32">
        <v>7</v>
      </c>
      <c r="B119" s="96" t="s">
        <v>156</v>
      </c>
      <c r="C119" s="164" t="s">
        <v>157</v>
      </c>
      <c r="D119" s="88">
        <v>15</v>
      </c>
      <c r="E119" s="89" t="s">
        <v>37</v>
      </c>
      <c r="F119" s="90"/>
      <c r="G119" s="13">
        <f t="shared" si="15"/>
        <v>0</v>
      </c>
      <c r="H119" s="115">
        <v>0.23</v>
      </c>
      <c r="I119" s="14">
        <f t="shared" si="16"/>
        <v>0</v>
      </c>
      <c r="J119" s="14">
        <f t="shared" si="17"/>
        <v>0</v>
      </c>
      <c r="K119" s="129"/>
      <c r="L119" s="120"/>
      <c r="M119" s="144"/>
      <c r="N119" s="120"/>
      <c r="O119" s="120"/>
      <c r="P119" s="126"/>
      <c r="Q119" s="126"/>
      <c r="R119" s="126"/>
      <c r="S119" s="126"/>
    </row>
    <row r="120" spans="1:19" s="30" customFormat="1" ht="106.5" customHeight="1">
      <c r="A120" s="32">
        <v>8</v>
      </c>
      <c r="B120" s="83" t="s">
        <v>158</v>
      </c>
      <c r="C120" s="164" t="s">
        <v>159</v>
      </c>
      <c r="D120" s="88">
        <v>5</v>
      </c>
      <c r="E120" s="89" t="s">
        <v>37</v>
      </c>
      <c r="F120" s="90"/>
      <c r="G120" s="13">
        <f t="shared" si="15"/>
        <v>0</v>
      </c>
      <c r="H120" s="115">
        <v>0.23</v>
      </c>
      <c r="I120" s="14">
        <f t="shared" si="16"/>
        <v>0</v>
      </c>
      <c r="J120" s="14">
        <f t="shared" si="17"/>
        <v>0</v>
      </c>
      <c r="K120" s="129"/>
      <c r="L120" s="120"/>
      <c r="M120" s="144"/>
      <c r="N120" s="120"/>
      <c r="O120" s="120"/>
      <c r="P120" s="126"/>
      <c r="Q120" s="126"/>
      <c r="R120" s="126"/>
      <c r="S120" s="126"/>
    </row>
    <row r="121" spans="1:19" s="30" customFormat="1" ht="169.5" customHeight="1">
      <c r="A121" s="32">
        <v>9</v>
      </c>
      <c r="B121" s="96" t="s">
        <v>160</v>
      </c>
      <c r="C121" s="161" t="s">
        <v>161</v>
      </c>
      <c r="D121" s="88">
        <v>450</v>
      </c>
      <c r="E121" s="89" t="s">
        <v>37</v>
      </c>
      <c r="F121" s="90"/>
      <c r="G121" s="13">
        <f t="shared" si="15"/>
        <v>0</v>
      </c>
      <c r="H121" s="115">
        <v>0.23</v>
      </c>
      <c r="I121" s="14">
        <f t="shared" si="16"/>
        <v>0</v>
      </c>
      <c r="J121" s="14">
        <f t="shared" si="17"/>
        <v>0</v>
      </c>
      <c r="K121" s="129"/>
      <c r="L121" s="120"/>
      <c r="M121" s="144"/>
      <c r="N121" s="120"/>
      <c r="O121" s="120"/>
      <c r="P121" s="126"/>
      <c r="Q121" s="126"/>
      <c r="R121" s="126"/>
      <c r="S121" s="126"/>
    </row>
    <row r="122" spans="1:19" s="30" customFormat="1" ht="150" customHeight="1">
      <c r="A122" s="32">
        <v>10</v>
      </c>
      <c r="B122" s="96" t="s">
        <v>162</v>
      </c>
      <c r="C122" s="161" t="s">
        <v>163</v>
      </c>
      <c r="D122" s="88">
        <v>550</v>
      </c>
      <c r="E122" s="89" t="s">
        <v>37</v>
      </c>
      <c r="F122" s="90"/>
      <c r="G122" s="13">
        <f t="shared" si="15"/>
        <v>0</v>
      </c>
      <c r="H122" s="115">
        <v>0.23</v>
      </c>
      <c r="I122" s="14">
        <f t="shared" si="16"/>
        <v>0</v>
      </c>
      <c r="J122" s="14">
        <f t="shared" si="17"/>
        <v>0</v>
      </c>
      <c r="K122" s="129"/>
      <c r="L122" s="120"/>
      <c r="M122" s="144"/>
      <c r="N122" s="120"/>
      <c r="O122" s="120"/>
      <c r="P122" s="126"/>
      <c r="Q122" s="126"/>
      <c r="R122" s="126"/>
      <c r="S122" s="126"/>
    </row>
    <row r="123" spans="1:19" s="30" customFormat="1" ht="12">
      <c r="A123" s="20"/>
      <c r="B123" s="72" t="s">
        <v>65</v>
      </c>
      <c r="C123" s="163"/>
      <c r="D123" s="92"/>
      <c r="E123" s="23"/>
      <c r="F123" s="24" t="s">
        <v>57</v>
      </c>
      <c r="G123" s="97">
        <f>SUM(G113:G122)</f>
        <v>0</v>
      </c>
      <c r="H123" s="93"/>
      <c r="I123" s="98">
        <f>SUM(I113:I122)</f>
        <v>0</v>
      </c>
      <c r="J123" s="95">
        <f>SUM(J113:J122)</f>
        <v>0</v>
      </c>
      <c r="K123" s="139"/>
      <c r="L123" s="139"/>
      <c r="M123" s="139"/>
      <c r="N123" s="139"/>
      <c r="O123" s="139"/>
      <c r="P123" s="126"/>
      <c r="Q123" s="126"/>
      <c r="R123" s="126"/>
      <c r="S123" s="126"/>
    </row>
    <row r="124" spans="1:19" s="30" customFormat="1" ht="12">
      <c r="A124" s="1"/>
      <c r="B124" s="64" t="s">
        <v>164</v>
      </c>
      <c r="C124" s="126"/>
      <c r="D124" s="99"/>
      <c r="E124" s="1"/>
      <c r="F124" s="27"/>
      <c r="K124" s="134"/>
      <c r="L124" s="134"/>
      <c r="M124" s="134"/>
      <c r="N124" s="134"/>
      <c r="O124" s="134"/>
      <c r="P124" s="126"/>
      <c r="Q124" s="126"/>
      <c r="R124" s="126"/>
      <c r="S124" s="126"/>
    </row>
    <row r="125" spans="1:19" s="30" customFormat="1" ht="12">
      <c r="A125" s="1"/>
      <c r="B125" s="27" t="s">
        <v>178</v>
      </c>
      <c r="C125" s="126"/>
      <c r="D125" s="99"/>
      <c r="E125" s="1"/>
      <c r="F125" s="27"/>
      <c r="K125" s="134"/>
      <c r="L125" s="134"/>
      <c r="M125" s="134"/>
      <c r="N125" s="134"/>
      <c r="O125" s="134"/>
      <c r="P125" s="126"/>
      <c r="Q125" s="126"/>
      <c r="R125" s="126"/>
      <c r="S125" s="126"/>
    </row>
    <row r="126" spans="1:19" s="30" customFormat="1" ht="12">
      <c r="A126" s="1"/>
      <c r="B126" s="126" t="s">
        <v>187</v>
      </c>
      <c r="C126" s="126"/>
      <c r="D126" s="99"/>
      <c r="E126" s="1"/>
      <c r="F126" s="27"/>
      <c r="K126" s="134"/>
      <c r="L126" s="134"/>
      <c r="M126" s="134"/>
      <c r="N126" s="134"/>
      <c r="O126" s="134"/>
      <c r="P126" s="126"/>
      <c r="Q126" s="126"/>
      <c r="R126" s="126"/>
      <c r="S126" s="126"/>
    </row>
    <row r="127" spans="1:19" s="30" customFormat="1" ht="12">
      <c r="A127" s="1"/>
      <c r="B127" s="126" t="s">
        <v>181</v>
      </c>
      <c r="C127" s="126"/>
      <c r="D127" s="99"/>
      <c r="E127" s="1"/>
      <c r="F127" s="27"/>
      <c r="K127" s="134"/>
      <c r="L127" s="134"/>
      <c r="M127" s="134"/>
      <c r="N127" s="134"/>
      <c r="O127" s="134"/>
      <c r="P127" s="126"/>
      <c r="Q127" s="126"/>
      <c r="R127" s="126"/>
      <c r="S127" s="126"/>
    </row>
    <row r="128" spans="1:19" s="30" customFormat="1" ht="12">
      <c r="A128" s="1"/>
      <c r="B128" s="121" t="s">
        <v>165</v>
      </c>
      <c r="C128" s="126"/>
      <c r="D128" s="29"/>
      <c r="E128" s="1"/>
      <c r="F128" s="27"/>
      <c r="K128" s="134"/>
      <c r="L128" s="134"/>
      <c r="M128" s="134"/>
      <c r="N128" s="134"/>
      <c r="O128" s="134"/>
      <c r="P128" s="126"/>
      <c r="Q128" s="126"/>
      <c r="R128" s="126"/>
      <c r="S128" s="126"/>
    </row>
    <row r="129" spans="1:19" s="30" customFormat="1" ht="12">
      <c r="A129" s="1"/>
      <c r="B129" s="121" t="s">
        <v>184</v>
      </c>
      <c r="C129" s="126"/>
      <c r="D129" s="29"/>
      <c r="E129" s="1"/>
      <c r="F129" s="27"/>
      <c r="K129" s="134"/>
      <c r="L129" s="134"/>
      <c r="M129" s="134"/>
      <c r="N129" s="134"/>
      <c r="O129" s="134"/>
      <c r="P129" s="126"/>
      <c r="Q129" s="126"/>
      <c r="R129" s="126"/>
      <c r="S129" s="126"/>
    </row>
    <row r="130" spans="1:19" s="30" customFormat="1" ht="12">
      <c r="A130" s="1"/>
      <c r="B130" s="121" t="s">
        <v>185</v>
      </c>
      <c r="C130" s="126"/>
      <c r="D130" s="29"/>
      <c r="E130" s="1"/>
      <c r="F130" s="27"/>
      <c r="K130" s="134"/>
      <c r="L130" s="134"/>
      <c r="M130" s="134"/>
      <c r="N130" s="134"/>
      <c r="O130" s="134"/>
      <c r="P130" s="126"/>
      <c r="Q130" s="126"/>
      <c r="R130" s="126"/>
      <c r="S130" s="126"/>
    </row>
    <row r="131" spans="1:19" s="30" customFormat="1" ht="12">
      <c r="A131" s="1"/>
      <c r="B131" s="121" t="s">
        <v>186</v>
      </c>
      <c r="C131" s="126"/>
      <c r="D131" s="29"/>
      <c r="E131" s="1"/>
      <c r="F131" s="27"/>
      <c r="K131" s="134"/>
      <c r="L131" s="134"/>
      <c r="M131" s="134"/>
      <c r="N131" s="134"/>
      <c r="O131" s="134"/>
      <c r="P131" s="126"/>
      <c r="Q131" s="126"/>
      <c r="R131" s="126"/>
      <c r="S131" s="126"/>
    </row>
    <row r="132" spans="1:19" s="30" customFormat="1" ht="12">
      <c r="A132" s="1"/>
      <c r="B132" s="121" t="s">
        <v>183</v>
      </c>
      <c r="C132" s="126"/>
      <c r="D132" s="29"/>
      <c r="E132" s="1"/>
      <c r="F132" s="27"/>
      <c r="K132" s="134"/>
      <c r="L132" s="134"/>
      <c r="M132" s="134"/>
      <c r="N132" s="134"/>
      <c r="O132" s="134"/>
      <c r="P132" s="126"/>
      <c r="Q132" s="126"/>
      <c r="R132" s="126"/>
      <c r="S132" s="126"/>
    </row>
    <row r="133" spans="1:19" s="30" customFormat="1" ht="12">
      <c r="A133" s="1"/>
      <c r="B133" s="121" t="s">
        <v>182</v>
      </c>
      <c r="C133" s="126"/>
      <c r="D133" s="29"/>
      <c r="E133" s="1"/>
      <c r="F133" s="27"/>
      <c r="K133" s="134"/>
      <c r="L133" s="134"/>
      <c r="M133" s="134"/>
      <c r="N133" s="134"/>
      <c r="O133" s="134"/>
      <c r="P133" s="126"/>
      <c r="Q133" s="126"/>
      <c r="R133" s="126"/>
      <c r="S133" s="126"/>
    </row>
    <row r="134" spans="1:19" s="30" customFormat="1" ht="12">
      <c r="A134" s="1"/>
      <c r="B134" s="27" t="s">
        <v>166</v>
      </c>
      <c r="C134" s="126"/>
      <c r="D134" s="29"/>
      <c r="E134" s="1"/>
      <c r="F134" s="27"/>
      <c r="K134" s="134"/>
      <c r="L134" s="134"/>
      <c r="M134" s="134"/>
      <c r="N134" s="134"/>
      <c r="O134" s="134"/>
      <c r="P134" s="126"/>
      <c r="Q134" s="126"/>
      <c r="R134" s="126"/>
      <c r="S134" s="126"/>
    </row>
    <row r="135" spans="1:19" s="30" customFormat="1" ht="12">
      <c r="A135" s="1"/>
      <c r="B135" s="27"/>
      <c r="C135" s="126"/>
      <c r="D135" s="29"/>
      <c r="E135" s="1"/>
      <c r="F135" s="27"/>
      <c r="K135" s="126"/>
      <c r="L135" s="126"/>
      <c r="M135" s="126"/>
      <c r="N135" s="126"/>
      <c r="O135" s="126"/>
      <c r="P135" s="126"/>
      <c r="Q135" s="126"/>
      <c r="R135" s="126"/>
      <c r="S135" s="126"/>
    </row>
    <row r="136" spans="1:19" s="30" customFormat="1" ht="12">
      <c r="A136" s="1"/>
      <c r="B136" s="28" t="s">
        <v>167</v>
      </c>
      <c r="C136" s="126"/>
      <c r="D136" s="29"/>
      <c r="E136" s="1"/>
      <c r="F136" s="27"/>
      <c r="K136" s="126"/>
      <c r="L136" s="126"/>
      <c r="M136" s="126"/>
      <c r="N136" s="126"/>
      <c r="O136" s="126"/>
      <c r="P136" s="126"/>
      <c r="Q136" s="126"/>
      <c r="R136" s="126"/>
      <c r="S136" s="126"/>
    </row>
    <row r="137" spans="1:15" ht="60">
      <c r="A137" s="106" t="s">
        <v>21</v>
      </c>
      <c r="B137" s="106" t="s">
        <v>22</v>
      </c>
      <c r="C137" s="150" t="s">
        <v>23</v>
      </c>
      <c r="D137" s="107" t="s">
        <v>24</v>
      </c>
      <c r="E137" s="106" t="s">
        <v>25</v>
      </c>
      <c r="F137" s="108" t="s">
        <v>26</v>
      </c>
      <c r="G137" s="109" t="s">
        <v>27</v>
      </c>
      <c r="H137" s="110" t="s">
        <v>28</v>
      </c>
      <c r="I137" s="109" t="s">
        <v>29</v>
      </c>
      <c r="J137" s="109" t="s">
        <v>30</v>
      </c>
      <c r="K137" s="125" t="s">
        <v>31</v>
      </c>
      <c r="L137" s="125" t="s">
        <v>32</v>
      </c>
      <c r="M137" s="125" t="s">
        <v>33</v>
      </c>
      <c r="N137" s="125" t="s">
        <v>34</v>
      </c>
      <c r="O137" s="125" t="s">
        <v>35</v>
      </c>
    </row>
    <row r="138" spans="1:256" ht="165" customHeight="1">
      <c r="A138" s="32">
        <v>1</v>
      </c>
      <c r="B138" s="83" t="s">
        <v>168</v>
      </c>
      <c r="C138" s="165" t="s">
        <v>188</v>
      </c>
      <c r="D138" s="88">
        <v>15</v>
      </c>
      <c r="E138" s="89" t="s">
        <v>37</v>
      </c>
      <c r="F138" s="90"/>
      <c r="G138" s="13">
        <f>D138*F138</f>
        <v>0</v>
      </c>
      <c r="H138" s="115">
        <v>0.23</v>
      </c>
      <c r="I138" s="14">
        <f>G138*H138</f>
        <v>0</v>
      </c>
      <c r="J138" s="14">
        <f>G138+I138</f>
        <v>0</v>
      </c>
      <c r="K138" s="138"/>
      <c r="L138" s="138"/>
      <c r="M138" s="128"/>
      <c r="N138" s="138"/>
      <c r="O138" s="138"/>
      <c r="P138" s="127"/>
      <c r="Q138" s="127"/>
      <c r="R138" s="127"/>
      <c r="S138" s="127"/>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ht="12.75">
      <c r="B139" s="72" t="s">
        <v>65</v>
      </c>
      <c r="C139" s="159"/>
      <c r="D139" s="77"/>
      <c r="E139" s="63"/>
      <c r="F139" s="24" t="s">
        <v>57</v>
      </c>
      <c r="G139" s="78">
        <f>SUM(G138)</f>
        <v>0</v>
      </c>
      <c r="H139" s="64"/>
      <c r="I139" s="85">
        <f>SUM(I138)</f>
        <v>0</v>
      </c>
      <c r="J139" s="85">
        <f>SUM(J138)</f>
        <v>0</v>
      </c>
      <c r="L139" s="139"/>
      <c r="M139" s="139"/>
      <c r="N139" s="139"/>
      <c r="O139" s="139"/>
      <c r="P139" s="127"/>
      <c r="Q139" s="127"/>
      <c r="R139" s="127"/>
      <c r="S139" s="127"/>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c r="B140" s="64" t="s">
        <v>169</v>
      </c>
      <c r="D140"/>
      <c r="E140"/>
      <c r="F140"/>
      <c r="G140"/>
      <c r="H140"/>
      <c r="I140"/>
      <c r="J140"/>
      <c r="K140" s="127"/>
      <c r="L140" s="127"/>
      <c r="M140" s="127"/>
      <c r="N140" s="127"/>
      <c r="O140" s="127"/>
      <c r="P140" s="127"/>
      <c r="Q140" s="127"/>
      <c r="R140" s="127"/>
      <c r="S140" s="127"/>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c r="B141" s="6"/>
      <c r="D141"/>
      <c r="E141"/>
      <c r="F141"/>
      <c r="G141"/>
      <c r="H141"/>
      <c r="I141"/>
      <c r="J141"/>
      <c r="K141" s="127"/>
      <c r="L141" s="127"/>
      <c r="M141" s="127"/>
      <c r="N141" s="127"/>
      <c r="O141" s="127"/>
      <c r="P141" s="127"/>
      <c r="Q141" s="127"/>
      <c r="R141" s="127"/>
      <c r="S141" s="127"/>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s="63"/>
      <c r="B142" s="79" t="s">
        <v>170</v>
      </c>
      <c r="C142" s="166"/>
      <c r="D142" s="65"/>
      <c r="E142" s="66"/>
      <c r="F142" s="100"/>
      <c r="G142" s="101"/>
      <c r="H142" s="64"/>
      <c r="I142" s="101"/>
      <c r="J142" s="101"/>
      <c r="P142" s="127"/>
      <c r="Q142" s="127"/>
      <c r="R142" s="127"/>
      <c r="S142" s="127"/>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15" ht="60">
      <c r="A143" s="106" t="s">
        <v>21</v>
      </c>
      <c r="B143" s="106" t="s">
        <v>22</v>
      </c>
      <c r="C143" s="150" t="s">
        <v>23</v>
      </c>
      <c r="D143" s="107" t="s">
        <v>24</v>
      </c>
      <c r="E143" s="106" t="s">
        <v>25</v>
      </c>
      <c r="F143" s="108" t="s">
        <v>26</v>
      </c>
      <c r="G143" s="109" t="s">
        <v>27</v>
      </c>
      <c r="H143" s="110" t="s">
        <v>28</v>
      </c>
      <c r="I143" s="109" t="s">
        <v>29</v>
      </c>
      <c r="J143" s="109" t="s">
        <v>30</v>
      </c>
      <c r="K143" s="125" t="s">
        <v>31</v>
      </c>
      <c r="L143" s="125" t="s">
        <v>32</v>
      </c>
      <c r="M143" s="125" t="s">
        <v>33</v>
      </c>
      <c r="N143" s="125" t="s">
        <v>34</v>
      </c>
      <c r="O143" s="125" t="s">
        <v>35</v>
      </c>
    </row>
    <row r="144" spans="1:256" ht="36">
      <c r="A144" s="32">
        <v>1</v>
      </c>
      <c r="B144" s="15" t="s">
        <v>171</v>
      </c>
      <c r="C144" s="147" t="s">
        <v>172</v>
      </c>
      <c r="D144" s="81">
        <v>50</v>
      </c>
      <c r="E144" s="82" t="s">
        <v>37</v>
      </c>
      <c r="F144" s="12"/>
      <c r="G144" s="13">
        <f>D144*F144</f>
        <v>0</v>
      </c>
      <c r="H144" s="115">
        <v>0.23</v>
      </c>
      <c r="I144" s="14">
        <f>G144*H144</f>
        <v>0</v>
      </c>
      <c r="J144" s="14">
        <f>G144+I144</f>
        <v>0</v>
      </c>
      <c r="K144" s="120"/>
      <c r="L144" s="120"/>
      <c r="M144" s="135"/>
      <c r="N144" s="132"/>
      <c r="O144" s="132"/>
      <c r="P144" s="127"/>
      <c r="Q144" s="127"/>
      <c r="R144" s="127"/>
      <c r="S144" s="127"/>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36">
      <c r="A145" s="32">
        <v>2</v>
      </c>
      <c r="B145" s="15" t="s">
        <v>173</v>
      </c>
      <c r="C145" s="147" t="s">
        <v>174</v>
      </c>
      <c r="D145" s="81">
        <v>50</v>
      </c>
      <c r="E145" s="82" t="s">
        <v>120</v>
      </c>
      <c r="F145" s="12"/>
      <c r="G145" s="13">
        <f>D145*F145</f>
        <v>0</v>
      </c>
      <c r="H145" s="115">
        <v>0.23</v>
      </c>
      <c r="I145" s="14">
        <f>G145*H145</f>
        <v>0</v>
      </c>
      <c r="J145" s="14">
        <f>G145+I145</f>
        <v>0</v>
      </c>
      <c r="K145" s="120"/>
      <c r="L145" s="120"/>
      <c r="M145" s="135"/>
      <c r="N145" s="132"/>
      <c r="O145" s="132"/>
      <c r="P145" s="127"/>
      <c r="Q145" s="127"/>
      <c r="R145" s="127"/>
      <c r="S145" s="127"/>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2.75">
      <c r="A146" s="63"/>
      <c r="B146" s="72" t="s">
        <v>65</v>
      </c>
      <c r="C146" s="166"/>
      <c r="D146" s="65"/>
      <c r="E146" s="66"/>
      <c r="F146" s="24" t="s">
        <v>57</v>
      </c>
      <c r="G146" s="85">
        <f>SUM(G144:G145)</f>
        <v>0</v>
      </c>
      <c r="H146" s="64"/>
      <c r="I146" s="85">
        <f>SUM(I144:I145)</f>
        <v>0</v>
      </c>
      <c r="J146" s="85">
        <f>SUM(J144:J145)</f>
        <v>0</v>
      </c>
      <c r="P146" s="127"/>
      <c r="Q146" s="127"/>
      <c r="R146" s="127"/>
      <c r="S146" s="127"/>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2.75">
      <c r="A147"/>
      <c r="B147" s="64" t="s">
        <v>175</v>
      </c>
      <c r="D147"/>
      <c r="E147"/>
      <c r="F147"/>
      <c r="G147"/>
      <c r="H147"/>
      <c r="I147"/>
      <c r="J147"/>
      <c r="K147" s="127"/>
      <c r="L147" s="127"/>
      <c r="M147" s="127"/>
      <c r="N147" s="127"/>
      <c r="O147" s="127"/>
      <c r="P147" s="127"/>
      <c r="Q147" s="127"/>
      <c r="R147" s="127"/>
      <c r="S147" s="12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2.75">
      <c r="A148"/>
      <c r="B148" s="64"/>
      <c r="D148"/>
      <c r="E148"/>
      <c r="F148"/>
      <c r="G148"/>
      <c r="H148"/>
      <c r="I148"/>
      <c r="J148"/>
      <c r="K148" s="127"/>
      <c r="L148" s="127"/>
      <c r="M148" s="127"/>
      <c r="N148" s="127"/>
      <c r="O148" s="127"/>
      <c r="P148" s="127"/>
      <c r="Q148" s="127"/>
      <c r="R148" s="127"/>
      <c r="S148" s="127"/>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19" s="30" customFormat="1" ht="12">
      <c r="A149" s="1"/>
      <c r="B149" s="103" t="s">
        <v>65</v>
      </c>
      <c r="C149" s="126"/>
      <c r="D149" s="29"/>
      <c r="E149" s="1"/>
      <c r="F149" s="27"/>
      <c r="G149" s="145"/>
      <c r="H149" s="145"/>
      <c r="I149" s="145"/>
      <c r="J149" s="145"/>
      <c r="K149" s="126"/>
      <c r="L149" s="126"/>
      <c r="M149" s="126"/>
      <c r="N149" s="126"/>
      <c r="O149" s="126"/>
      <c r="P149" s="126"/>
      <c r="Q149" s="126"/>
      <c r="R149" s="126"/>
      <c r="S149" s="126"/>
    </row>
    <row r="150" spans="1:19" s="30" customFormat="1" ht="12">
      <c r="A150" s="1"/>
      <c r="B150" s="104" t="s">
        <v>176</v>
      </c>
      <c r="C150" s="126"/>
      <c r="D150" s="29"/>
      <c r="E150" s="1"/>
      <c r="F150" s="27"/>
      <c r="K150" s="126"/>
      <c r="L150" s="126"/>
      <c r="M150" s="126"/>
      <c r="N150" s="126"/>
      <c r="O150" s="126"/>
      <c r="P150" s="126"/>
      <c r="Q150" s="126"/>
      <c r="R150" s="126"/>
      <c r="S150" s="126"/>
    </row>
    <row r="151" spans="1:19" s="30" customFormat="1" ht="12">
      <c r="A151" s="1"/>
      <c r="B151" s="105" t="s">
        <v>177</v>
      </c>
      <c r="C151" s="126"/>
      <c r="D151" s="29"/>
      <c r="E151" s="1"/>
      <c r="F151" s="27"/>
      <c r="K151" s="126"/>
      <c r="L151" s="126"/>
      <c r="M151" s="126"/>
      <c r="N151" s="126"/>
      <c r="O151" s="126"/>
      <c r="P151" s="126"/>
      <c r="Q151" s="126"/>
      <c r="R151" s="126"/>
      <c r="S151" s="126"/>
    </row>
    <row r="152" spans="1:19" s="30" customFormat="1" ht="12">
      <c r="A152" s="1"/>
      <c r="B152" s="56"/>
      <c r="C152" s="126"/>
      <c r="D152" s="29"/>
      <c r="E152" s="1"/>
      <c r="F152" s="27"/>
      <c r="K152" s="126"/>
      <c r="L152" s="126"/>
      <c r="M152" s="126"/>
      <c r="N152" s="126"/>
      <c r="O152" s="126"/>
      <c r="P152" s="126"/>
      <c r="Q152" s="126"/>
      <c r="R152" s="126"/>
      <c r="S152" s="126"/>
    </row>
    <row r="154" spans="7:10" ht="12">
      <c r="G154" s="102"/>
      <c r="H154" s="102"/>
      <c r="I154" s="102"/>
      <c r="J154" s="102"/>
    </row>
  </sheetData>
  <sheetProtection selectLockedCells="1" selectUnlockedCells="1"/>
  <mergeCells count="1">
    <mergeCell ref="A2:O2"/>
  </mergeCells>
  <printOptions/>
  <pageMargins left="0.14305555555555555" right="0.14305555555555555" top="0.3229166666666667" bottom="0.39375" header="0.5118055555555555" footer="0.5118055555555555"/>
  <pageSetup horizontalDpi="300" verticalDpi="300" orientation="landscape" paperSize="9" scale="56" r:id="rId1"/>
  <rowBreaks count="3" manualBreakCount="3">
    <brk id="34" max="255" man="1"/>
    <brk id="75"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Cycuła Maciej</dc:creator>
  <cp:keywords/>
  <dc:description/>
  <cp:lastModifiedBy>m.siedlecka</cp:lastModifiedBy>
  <cp:lastPrinted>2019-08-14T07:52:13Z</cp:lastPrinted>
  <dcterms:created xsi:type="dcterms:W3CDTF">2018-08-16T06:18:50Z</dcterms:created>
  <dcterms:modified xsi:type="dcterms:W3CDTF">2019-08-14T07:52:31Z</dcterms:modified>
  <cp:category/>
  <cp:version/>
  <cp:contentType/>
  <cp:contentStatus/>
</cp:coreProperties>
</file>