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765" tabRatio="447" activeTab="0"/>
  </bookViews>
  <sheets>
    <sheet name="Arkusz1" sheetId="1" r:id="rId1"/>
  </sheets>
  <definedNames>
    <definedName name="_xlnm.Print_Area" localSheetId="0">'Arkusz1'!$A$1:$L$135</definedName>
  </definedNames>
  <calcPr fullCalcOnLoad="1"/>
</workbook>
</file>

<file path=xl/sharedStrings.xml><?xml version="1.0" encoding="utf-8"?>
<sst xmlns="http://schemas.openxmlformats.org/spreadsheetml/2006/main" count="328" uniqueCount="144">
  <si>
    <t>cena</t>
  </si>
  <si>
    <t>wartość netto</t>
  </si>
  <si>
    <t>stawka VAT</t>
  </si>
  <si>
    <t>wartość VAT</t>
  </si>
  <si>
    <t>wartość brutto</t>
  </si>
  <si>
    <t>numer katalogowy</t>
  </si>
  <si>
    <t>producent</t>
  </si>
  <si>
    <t>lp</t>
  </si>
  <si>
    <t>opis pozycji</t>
  </si>
  <si>
    <t>j.m.</t>
  </si>
  <si>
    <t>ilość</t>
  </si>
  <si>
    <t>szt</t>
  </si>
  <si>
    <t>Łączna wartość pakietu 3</t>
  </si>
  <si>
    <t>Łączna wartość pakietu 1</t>
  </si>
  <si>
    <t>Łączna wartość pakietu 2</t>
  </si>
  <si>
    <t>Łączna wartość pakietu 4</t>
  </si>
  <si>
    <t>szt.</t>
  </si>
  <si>
    <t>Łączna wartość pakietu 5</t>
  </si>
  <si>
    <t>Łączna wartość pakietu 6</t>
  </si>
  <si>
    <t>Łączna wartość pakietu 7</t>
  </si>
  <si>
    <t>Łączna wartość pakietu 8</t>
  </si>
  <si>
    <t>długości i rodzaje elektrod do uzgodnienia na bieżąco z Pracownią Elektrofizjologii Zamawiającego</t>
  </si>
  <si>
    <t>Firma zobowiązuje się do prowadzenia szkolenia i dostarczania informacji na temat modyfikacji i wprowadzenia udoskonaleń w oferowanym sprzęcie.</t>
  </si>
  <si>
    <t>5</t>
  </si>
  <si>
    <t>pakiet nr 1 - soczewki wewnątrzgałkowe</t>
  </si>
  <si>
    <t>Soczewka wewnątrzgałkowa, zwijalna jednoczęściowa, tylnokomorowa do korekcji astygmatyzmu wraz z kartridżem do implantacji:akrylowa hydrofobowa o stopniu uwodnienia poniżej 0,5%, optyka asferyczna, przednio dwuwypukła powierzchnia optyk z chromoforem filtrującym promieniowanie UV oraz chromoforami filtrującymi światło niebieskie, angulacja części haptycznych 0 stopni, współczynnik refrakcji 1,55 ,  średnica optyki 6,0 mm,długość całkowita 13,0 mm,  zakres dioptrażu +6,0D do +30,0D (co 0,5D) 31,0D do 34,0D (co 1 D) ,moc cylindra 1D, 1.5D, 2.25D, 3D, 3.75D, 4.5D, 5.25D, 6D</t>
  </si>
  <si>
    <t>15</t>
  </si>
  <si>
    <t>20</t>
  </si>
  <si>
    <t xml:space="preserve">Soczewka wewnątrzgałkowa, zwijalna jednoczęściowa, tylnokomorowa posiadająca właściwości pseudoakomodacyjne do korekcji astygmatyzmu wraz z kartridżem do implantacji:  akrylowa hydrofobowa o stopniu uwodnienia poniżej 0,5%  optyka asferyczna z optyką dyfrakcyjną, trifokalna
 Dodatek mocy do bliży +3,25D.,widzenie pośrednie +2,17D , przednio dwuwypukła powierzchnia optyki z chromoforem filtrującym promieniowanie UV
oraz chromoforami filtrującymi światło niebieskie .Angulacja części haptycznych 0 stopni.Współczynnik refrakcji 1,55 ,średnica optyki  6,0 mm,długość całkowita 13,0 mm.Część optyczna składająca się z centralnej części dyfrakcyjnej podzielonej na 15 koncentrycznych pól, które odpowiadają za widzenie bliskie, pośrednie i dal oraz z peryferyjnej części refrakcyjnej  pozwalającej na widzenie dali, moc cylindra 1D, 1.5D, 2.25D, 3D, 3,75D
zakres dioptrażu +6,0D do +30,0D (co 0,5D) 31,0D do 34,0D (co 1 D)
</t>
  </si>
  <si>
    <t>Soczewka wewnątrzgałkowa, zwijalna jednoczęściowa, tylnokomorowa posiadająca właściwości pseudoakomodacyjne wraz z kartridżem do implantacji:  akrylowa hydrofobowa o stopniu uwodnienia poniżej 0,5% optyka asferyczna z optyką dyfrakcyjną, trifokalna. Dodatek mocy do bliży +3,25D.,widzenie pośrednie +2,17D , przednio dwuwypukła powierzchnia optyki z chromoforem filtrującym promieniowanie UV, oraz chromoforami filtrującymi światło niebieskie .Angulacja części haptycznych 0 stopni.Współczynnik refrakcji 1,55 ,średnica optyki  6,0 mm,długość całkowita 13,0 mm.Część optyczna składająca się z centralnej części dyfrakcyjnej podzielonej na 15 koncentrycznych pól, które odpowiadają za widzenie bliskie, pośrednie i dal oraz z peryferyjnej części refrakcyjnej  pozwalającej na widzenie dali. zakres dioptrażu +13,0D do +30,0D (co 0,5D) 31,0D do 34,0D (co 1 D)</t>
  </si>
  <si>
    <t>Fabrycznie załadowany i gotowy do użyci mikroimplan do chirurgicznego leczenia jaskry, wykonany ze stali nierdzewnej, osadzony na sterylnym jednorazowym aplikatorze, długośc implanta2,64mm,posiadający kanały pomocnicze, kształt gwarantujący stabilizację implantu po wszczepie. Do wyboru wewnętrzna średnica światła 50 mikrometrów i 200 mikrometrów</t>
  </si>
  <si>
    <t>Jednorazowa,sterylnie pakowana elastyczna wysuwana pętla pokryta drobnymi wypustkami do błon ILM lub ERM – 25g+</t>
  </si>
  <si>
    <t>Jednorazowa, sterylnie pakowana pęseta do ILM 23g, aktywowana 360°</t>
  </si>
  <si>
    <t>Jednorazowa, sterylnie pakowana pęseta do ILM 25g+, aktywowana 360°</t>
  </si>
  <si>
    <t>Jednorazowe, sterylnie pakowane nożyczki pionowe  23g, aktywowana 360°</t>
  </si>
  <si>
    <t>Jednorazowa, sterylnie pakowana pęseta typu krokodylek 23g, aktywowana 360°</t>
  </si>
  <si>
    <t>Nić polipropylenowa 10/0 długość nici 20 cm,igła prosta x 2,szpatułka,średnica igły 0,15 ,długość 16,15 mm</t>
  </si>
  <si>
    <t>opk</t>
  </si>
  <si>
    <t>2</t>
  </si>
  <si>
    <t>1</t>
  </si>
  <si>
    <t>42</t>
  </si>
  <si>
    <t xml:space="preserve">pakiet nr 2 -  </t>
  </si>
  <si>
    <t>Zestaw narzędzi do implantacji soczewek: 2 indżektory,  2 pęsety.</t>
  </si>
  <si>
    <t>Retraktory tęczówkowe wielorazowe z polipropylenu z silikonową gumką,1 opakowanie=6 sztuk.</t>
  </si>
  <si>
    <t>Rękaw irygacyjny do cięcia 2,2-2,4 mm</t>
  </si>
  <si>
    <t>Wielorazowa igła do fakoemulsyfikacji z rozszerzoną końcówką do cięcia 2,2-2,4 mm</t>
  </si>
  <si>
    <t>Komora testowa, wielorazowa</t>
  </si>
  <si>
    <t>Kaseta wielorazowa do aparatu Oertli Faros</t>
  </si>
  <si>
    <t xml:space="preserve">Soczewka tylnokomorowa, asferyczna,bezaberacyjna, jednoczęściowa.Posiadająca dwa pełne haptyki.Materiał : akryl hydrofilny,stopień uwodnienia 26% Filtr:UV. Średnica całkowita 12,5 mm.Średnica części optycznej : 6,0 mm.Angulacja 0° .Stała A : 118,4 .Moduł Younga od 46,02 do 48,00. Zakres dioptrażu od -6D do -1D,(co 1D),31-40D(co 1D), Implantacja : injektor jednorazowy &lt;2,5 mm.Zabezpieczenia przed PCO -Podwójna ostra krawędź na części optycznej oraz dodatkowe zabezpieczenie w postaci bariery przeciw PCO 360° na części optycznej (próg zapobiegający migracji komórek ,wyprofilowany na całej części optycznej soczewki). Kąt zwilżania&lt;90% </t>
  </si>
  <si>
    <t xml:space="preserve">Soczewka tylnokomorowa, asferyczna,bezaberacyjna, jednoczęściowa.Posiadająca dwa pełne haptyki.Materiał : akryl hydrofilny,stopień uwodnienia 26% Filtr:UV. Średnica całkowita 12,5 mm.Średnica części optycznej : 6,0 mm.Angulacja 0° .Stała A : 118,4 .Moduł Younga od 46,02 do 48,00. Zakres dioptrażu od -10- -7D (co 1D) i 41-50D(co 1D), Implantacja : injektor jednorazowy &lt;2,5 mm.Zabezpieczenia przed PCO -Podwójna ostra krawędź na części optycznej oraz dodatkowe zabezpieczenie w postaci bariery przeciw PCO 360° na części optycznej (próg zapobiegający migracji komórek ,wyprofilowany na całej części optycznej soczewki). Kąt zwilżania&lt;90% </t>
  </si>
  <si>
    <t xml:space="preserve">Materiał wiskoelastyczny z hialuronianem sodu o właściwościach kohezyjnych, Stężenie hialuronianu sodu: 1.4%.Objętość ampułkostrzykawki 1.0 ml. Masa cząsteczkowa 1,1 – 2,0 miliona Daltonów, Lepkość 30 tysięcy mPa*S. Osmolarność  270-340 mOsmol/L   . </t>
  </si>
  <si>
    <t>Olej silikonowy,lepkość kinematyczna 1300 cst,współczynnik refrakcji(20C do 25C) 1,404-1,405,gęstość(20C do 25C) 0,96-0,98 g/cm ,pojemność ampułkostrzykawki 10 ml z drenem do podawania oleju silikonowego</t>
  </si>
  <si>
    <t>Olej silikonowy,lepkość kinematyczna 5500 cst,współczynnik refrakcji(20C do 25C) 1,404-1,405,gęstość(20C do 25C) 0,96-0,98 g/cm ,pojemność ampułkostrzykawki 10 ml z drenem do podawania oleju silikonowego</t>
  </si>
  <si>
    <t>Perfluorodekalina C10F18 gęstość 1,92-1.94,współczynnik refrakcji 1,313-1.314(20C) ,temperatura wrzenia 141-143C,lepkość 2,57-2,61 cst ,pojemność fiolka 5 ml.</t>
  </si>
  <si>
    <t>BSS 500 ml w szklanych butelkach</t>
  </si>
  <si>
    <t>Kaniula Dual Bore do podaży dekaliny</t>
  </si>
  <si>
    <t>Kaniula Flex Tip 6mm 23 G  3mm</t>
  </si>
  <si>
    <t>Konektor męsko-męski do drenów do witrektomii</t>
  </si>
  <si>
    <t>Hydroksypropylometyloceluloza 2 %  2ml</t>
  </si>
  <si>
    <t>Błękit trypanu stosowany w zabiegach witrektomijnych zawierający: 0,15% ultraczystego błękitu trypanu,2,5% mannitolu oraz 5% D2O. Ampułkostrzykawka o pojemności 0,75 ml</t>
  </si>
  <si>
    <t>Endosonda do laseroterapii zagięta 23G SMA</t>
  </si>
  <si>
    <t>Endosonda do laseroterapii typu flex</t>
  </si>
  <si>
    <t>Strzykawka do iniekcji/ekstrakcji oleju silikonowego 20 cc</t>
  </si>
  <si>
    <t>Witrektom jednorazowy sterylny 23G, CF-Cutter</t>
  </si>
  <si>
    <t>Witrektom jednorazowy sterylny 23G, pojedyncze ostrze</t>
  </si>
  <si>
    <t>Igła fletowa jednorazowa z aspiracją aktywną 23G Flex Tip 1mm</t>
  </si>
  <si>
    <t>Trepan biorcy jednorazowy ,sterylny,próżniowy ze strzykawką aspiracyjną 5 cm3,kokmora ssąca podzielona na 16 części. Rozmiary 6.0;6.5; 7.0;7.25;7.50;7.75;8.0;8.25;8.50;8.75;9.0 mm. W zestawie ze znacznikiem (rozmiary podawane przy zamówieniu)</t>
  </si>
  <si>
    <t>Trepan dawcy jednorazowy sterylny,próżniowy ze strzykawką aplikacyjną,Rozmiary:6.0;6.5;6.75;7.0;7.25;7.5;7.75;8.0;8.25;8.50;8.75;9.0;9.5 mm próżniowe do przeszczepu rogówki-dawca(rozmiary podawane przy zamówieniu)</t>
  </si>
  <si>
    <t xml:space="preserve">Ostrze trepanu biorcy, jednorazowe, sterylne, stal nierdzewna, rozmiar: 7,0; 7,25; 7,5; 7,73; 8,0; 8,25; 8,5, </t>
  </si>
  <si>
    <t>Nóż Slit 2.2 z osłonką, pojedynczo ostrzony, podgięty 45 st.,Nóż mikrochirurgiczny w systemie Slit, zakrzywiony do otwarcia komory przedniej oka, o kalibracji 2,2 mm, ścięty z góry, pojedynczo ostrzony, zagięty pod katem 45 stopni, matowy, z ostrzem nieruchomym, którego ostrze jest chronione ruchomą przesłoną aktywującą się za pomocą indykatora umieszczonego na trzonku noża (tryb suwakowy).</t>
  </si>
  <si>
    <t>Nóż MVR 1.15 (20 G) z osłonką, podgięty 45 st.Nóż mikrochirurgiczny w systemie MVR, zakrzywiony do paracentezy, o kalibracji 1.1 - 1.15 mm (20G), matowy, z ostrzem nieruchomym, którego ostrze jest chronione ruchomą przesłoną aktywującą się za pomocą indykatora umieszczonego na trzonku noża (tryb suwakowy).</t>
  </si>
  <si>
    <t>Nóż MVR 0.6 (23 G), prosty, do sklerotomii, Nóż mikrochirurgiczny w systemie MVR, prosty do paracentezy, o kalibracji 0.6 - 0.75 mm (23G), matowy.</t>
  </si>
  <si>
    <t>Nóż Crescent 2.5 z osłonką, zagięty 55 st., ostrzony od góryNóż mikrochirurgiczny typu Crescent, zagięty, o kalibracji 2.5, matowy, z ostrzem nieruchomym, którego ostrze jest chronione ruchomą przesłoną aktywującą się za pomocą indykatora umieszczonego na trzonku noża (tryb suwakowy).</t>
  </si>
  <si>
    <t>Jednorazowy, sterylny zestaw do witrektomii Faros 23G w składzie: kasetka z drenami- witrektom pneumatyczny o podwojnym cięciu, CF-Cytter 5000,- cpm-światłowód panoramiczny z osłoną dren do wymiany gazowej z filtrem, jednoetapowy zestaw trokarów samouszczelniających</t>
  </si>
  <si>
    <t>Jednorazowy, sterylny zestaw do witrektomii Faros 25G w składzie: kasetka z drenami- witrektom pneumatyczny o podwójnym cięciu 5000,- cpm-światłowód panoramiczny z osłoną dren do wymiany gazowej z filtrem, jednoetapowy zestaw trokarów samouszczelniających</t>
  </si>
  <si>
    <t>Oświetlenie żyrandolowe do posiadanego aparatu Faros</t>
  </si>
  <si>
    <t>Błękit tryptanu stosowany w zabiegach zaćmowych, 0,6mg/ml błękitu trypanu, ph: 7,3-7,6, osmolarność 257-314 mOsm/kg,  pojemności 1ml, fiolka</t>
  </si>
  <si>
    <t xml:space="preserve">Osłonka na oko pacjenta, uniwersalna, 7,5cnx6,5cm, 50szt=1op. </t>
  </si>
  <si>
    <t>Patyczki absorbujące w kształcie papierosa, 6,6 cmx5mm</t>
  </si>
  <si>
    <t>Pętla do rozdrabniania utopionej soczewki 23G. Narzędzie jednorazowe, pętla wysuwana z rękojeści za pomocą suwaka dzieli materiał na cztery części</t>
  </si>
  <si>
    <t>Kaniula do iniekcji podsiatkówkowych 23G z wysuwaną z rękojesci za pomocą suwaka końcówką 41G , narzędzie jednorazowe</t>
  </si>
  <si>
    <t>Szpatuła 23G wysuwana z rękojeści za pomocą suwaka, narzędzie jednorazowe</t>
  </si>
  <si>
    <t>Kaniula do iniekcji 23G, tip wykonany z poliamidu 0,6x10mm</t>
  </si>
  <si>
    <t xml:space="preserve">pakiet nr 3 </t>
  </si>
  <si>
    <t xml:space="preserve">Soczewka zwijalna jednoczęściowa z rozszerzonym zakresem widzenia wraz z kardridżem.Hydrofobowa .Z filtrem pochłaniającym promieniowanie UV.Stopień uwodnienia materiału w całym przekroju soczewki poniżej 1%.Asferyczna.Tylna powierzchnia części optycznej 9 koncentrycznych pierścieni dyfrakcyjnych dających rozszerzony zakres widzenia oraz korygujących aberracje chromatyczne.Średnica części optycznej 6 mm.Średnica całkowita 13 mm.Indeks refrakcji 1,47, angulacja 0°. Zabezpieczenie przed PCO ciągła 360 stopni ostra krawędź wyprofilowana na całej części optycznej soczewki. 3 punkty podparcia zwiększjące stabilność soczewki.Zakres mocy soczewki od +5,0 D do +34,0 D w odstępach co 0,5 D. Implantacja: aplikator wielorazowego użytku   </t>
  </si>
  <si>
    <t>Soczewka zwijalna jednoczęściowa z rozszerzonym zakresem widzenia do korekcji astygmatyzmu wraz z kardridżem.Hydrofobowa .Z filtrem pochłaniającym promieniowanie UV.Stopień uwodnienia materiału w całym przekroju soczewki poniżej 1%.Asferyczna.Tylna powierzchnia części optycznej 9 koncentrycznych pierścieni dyfrakcyjnych dających rozszerzony zakres widzenia oraz korygujących aberracje chromatyczne.Średnica części optycznej 6 mm.Średnica całkowita 13 mm.Indeks refrakcji 1,47 , angulacja 0°.Zabezpieczenie przed PCO ciągła 360 stopni ostra krawędź wyprofilowana na całej części optycznej soczewki. 3 punkty podparcia zwiększjące stabilność soczewki.Zakres mocy soczewki od +5,0 D do +34,0 D w odstępach co 0,5 D, moc cylindra w płaszczyźnie soczewki : 1,0D, 1,5D,2,25D,3,0D,3,75D , sposób implantacji: aplikator wielorazowego użytku</t>
  </si>
  <si>
    <t>Soczewka wewnątrzgałkowa jednoczęściowa,zwijalna,toryczna wraz z kardridżem .Asferyczna.Materiał: akryl hydrofobowy jednorodny z filtrem pochłaniajacym promieniowanie UV.Stopień uwodnienia poniżej 1% w całym przekroju soczewki.Wartość aberracji powierzchni przedniej soczewki -0,27 μm.Średnica optyczna 6,0 mm.Długość całkowita 13 mm.Współczynnik refrakcji 1,47.Angulacja 0 ęstopni.Moc cylindra w płaszczyźnie soczewki: 1,0 D,1,5D,2,25D,3,0D,3,75D,4,5D,5,25D,6,0D,7,0D,8,0D.Zabezpieczenie przed PCO :ciągła 360 stopni ostra krawędź wyprofilowana na całej części optycznej soczewki.Sposób umiejscowienia w tylnej torbie: podparcie w torbie w minimum 3 miejscach.Dioptriaż +5,0 D do +34,0 D co 0,5 D.Sposób implantacji : aplikator wielorazowego użytku</t>
  </si>
  <si>
    <t xml:space="preserve">Wiskoelastyk kohezyjny. Hialuronian Sodu o stężeniu 1%. Postać biopolimeru: uzyskiwany poprzez fermentację mikrobiologiczną, masa cząsteczkowa: 3,2 miliona Daltons, lepkość: 150 Pas. Objętość w ampułkostrzykawce: 0,85 ml. Ampułkostrzykawka z kaniulą jednorazowego użytku 27 G w sterylnym blistrze
</t>
  </si>
  <si>
    <t>Materiał wiskoadaptacyjny o stężeniu hialuronianu sodu 2,3% uzyskiwany metodą ekstrakcji grzebieni kogucich.Masa cząsteczkowa 4x 10 Daltons(+/-0,2 Daltons ).Lepkość 7,000,000 mPas. Objętość wiskoelektryku w ampułkostrzykawce 0,60 ml(+/-0,05 ml).</t>
  </si>
  <si>
    <t>3</t>
  </si>
  <si>
    <t>4</t>
  </si>
  <si>
    <t xml:space="preserve">pakiet nr 4  </t>
  </si>
  <si>
    <t>Pęseta krzyżowa do kapsuloreksji (do płytkiej komory). Ostre, łukowate końcówki długości 11mm do punktu złączenia, część robocza zakrzywiona pod kątem 45 stopni oznaczona na końcach markerami 2,5 i 5mm, grubość w przegubie na złączeniu krzyżowym 1,5mm, długa, owalna rączka, długość całkowita narzędzia 120 mm. Narzędzie tytanowe</t>
  </si>
  <si>
    <t>Nożyczki stalowe, proste</t>
  </si>
  <si>
    <t>Zestaw 4 retraktorów torebkowych do fiksacji podwichniętej soczewki, sterylny, jednorazowy, kształt pętli.</t>
  </si>
  <si>
    <t>Pierścień typu Malyugin 2.0 rozszerzający źrenicę z materiału polipropylenowego z czterema narożnymi kieszeniami zawierającymi otwory do pozycjonowania w trakcie fiksacji śródźrenicznej, o średnicy 6,25 mm lub 7mm, kształt – kwadrat z pętlami w kątach do założenia na tęczówkę w komplecie iniektor jednorazowego użytku do wszczepiania i usuwania ringu z jednego portu operacyjnego.</t>
  </si>
  <si>
    <t>Rozwórka pełna, rozkręcana, tytanowa</t>
  </si>
  <si>
    <t xml:space="preserve">Rozwórka Liebermann 15 mm, otwarta, rozkręcana, tytanowa </t>
  </si>
  <si>
    <t xml:space="preserve">pakiet nr 5  </t>
  </si>
  <si>
    <t>Soczewka wewnątrzgałkowa , zwijalna jednoczęściowa, bezaberacyjna, optyka asferyczna, wykonana z akrylatu hydrofilnego. Stopień uwodnienia –   ≥26%; część haptyczna: 12.5 mm, część optyczna: 6,0mm; angulacja części optycznej: 0 stopni, zakres mocy optycznej: 0D do plus (+) 32D (co 0.5D), ostra krawędź na 360 stopniach części optycznej oraz częściach haptycznych, budowa haptyki: kształt C, bez otworów w środku, zestaw implantacyjny: injector i cardridż (implantacja przez cięcie 2,0-2,2mm); optyka asferyczna</t>
  </si>
  <si>
    <t>Soczewka wewnątrzgałkowa , zwijalna jednoczęściowa, bezaberacyjna, optyka asferyczna. wykonana z akrylatu hydrofilnego z powłoką hydrofobową. Stopień uwodnienia –   ≥25%; część haptyczna: 12.50-12.75 mm; część optyczna: 6,0 mm, angulacja części optycznej: 0 stopni, - posiadajaca dodatek asferyczny -0,165 m korygujący asferyczność rogówkową; zakres mocy optycznej: minus (-) 20D do plus (+) 45D (co 0.5D); implantacja przez cięcie max 2.8mm; ostra krawędź na 360 stopni części optycznej oraz częściach haptycznych. Kształt ostrej krawędzi zapewniający niewielką grubość części optycznej (maksimum 1.27 mm dla mocy 21D)</t>
  </si>
  <si>
    <t>Zastawka Ahmeda ,redukująca ciśnienie wewnątrzgałkowe,wykonana z silikonu,szerokość 13,00 mm ,grubość 0,9mm,długość 16,0 mm,długość rurki 25,0 mm.Powierzchnia zaworu 184,0mm.Wewnętrzna średnica rurki 0,305 mm,zewnętrzna średnica rurki 0,635 mm</t>
  </si>
  <si>
    <t>Oslonka oczna przejrzysta uniwersalna ,sterylna ,z otworkami wentylacyjnymi,gładkie krawędzie,pakowana pojedyńczo</t>
  </si>
  <si>
    <t xml:space="preserve">Pałeczki absorbcyjne,sterylne, do osuszania pola operacyjnego w zabiegach okulistycznych </t>
  </si>
  <si>
    <t>Patyczki spongostanowe z PVA ,jałowe trójkąty,materiał do osuszania pola operacyjnego w zabiegach okulistycznych</t>
  </si>
  <si>
    <t>Depozyt dla poz. 1, 2.</t>
  </si>
  <si>
    <t>pakiet nr 6</t>
  </si>
  <si>
    <t>pakiet nr 7</t>
  </si>
  <si>
    <t>pakiet nr 8</t>
  </si>
  <si>
    <t xml:space="preserve">Roztwór błękitu tryptanu o stężeniu 0,15%,brillant blue G o stężeniu 0,025%,politylenoglikolu o stężeniu 4% rozcieńczonych w fizjologicznym roztworze chlorku sodowego;osmolarność 338mOsm/kg wody,stężenie 1,75 g/l,gęstość 1,01 kg/l;  stosowany do barwienia i wizualizacji błon epiretinalnych i błony granicznej wewnętrznej;pakowany w ampułko-strzykawki o pojemności 0,5 ml  </t>
  </si>
  <si>
    <t xml:space="preserve">Dotorebkowy pierścień napinający w injektorze z PMMA, w samoładującym się aplikatorze,średnica 10-12 mm,kształt okrągły,blokada tłoka wewnętrzna,samoładujący się mechanizm </t>
  </si>
  <si>
    <t>Soczewka wewnątrzgałkowa z kolorowym ringiem w części optycznej i kolorowymi haptenami: -średnica optyki 4,0 mm -średnica całkowita części optycznej 9,0 mm -średnica całkowita soczewki 13,75 mm -Stała A 118,5 -dioptraż 0,0 D i od 1,0 do 30,0 D (co 0,5D) -kolor zielony,niebieski,brązowy</t>
  </si>
  <si>
    <t>Soczewka przedniokomorowa afakijna mocowana do tęczówki wraz z igłą implantacyjną -soczewka afakijna -materiał :PMMA -stała A=115 -średnica części optycznej 5,4 mm,średnica całkowita 8,5 mm,zakres mocy +2D do 30D  -średnica części optycznej 4,4 mm,średnica całkowita 6,5 mm,zakres mocy +10D do +30D</t>
  </si>
  <si>
    <t>Rezerwuar do igły fletowej 1281.A/1281.B firmy DORC</t>
  </si>
  <si>
    <t>Miotełka pokryta pyłem diamentowym 23G, rękojeść żłobiona wyposażona w mechanizm suwakowy umożliwiający chowanie i wysuwanie końcówki, kaniula prowadząca 23G o długości 28 mm, wysuwany silikonowy koniec pokryty pyłem diamentowym o długości co najmniej 1,5 mm</t>
  </si>
  <si>
    <t>Przystawka do iniekcji doszklistkowych dedykowana do podawania Anty-VEGF. Kąt portu na igłę ustawiony na 28 stopni, odległość od rąbka 3,5mm. Kompatybilna z igłami insulinowymi oraz z igłami BD U-100 &amp; B/Braun 30G. Nie zawierająca latexu.</t>
  </si>
  <si>
    <t>Sonda laserowa 23G. Zmienny kąt wygięcia zmieniany płynnie w zakresie 0-90 stopni. Automatyczny powrót do pozycji 0 stopni po zwolnieniu nacisku.Kompatybilna z laserem Ellex.</t>
  </si>
  <si>
    <t>Sonda laserowa 25G. Zmienny kąt wygięcia zmieniany płynnie w zakresie 0-90 stopni. Automatyczny powrót do pozycji 0 stopni po zwolnieniu nacisku.Kompatybilna z laserem Ellex.</t>
  </si>
  <si>
    <t>Silikonowa kaniula do podawania oleju silikonowego z zakończeniem 4 mm. 23G</t>
  </si>
  <si>
    <t>Silikonowa kaniula do podawania oleju silikonowego z zakończeniem 6 mm. 23G</t>
  </si>
  <si>
    <t>Kaniula typu backflush zakończona silikonową końcówką pokrytą pyłem diamentowym nadająca się do pracy aktywnej i pasywnej. 23Ga</t>
  </si>
  <si>
    <t>Kaniula typu backflush zakończona silikonową końcówką pokrytą pyłem diamentowym nadająca się do pracy aktywnej i pasywnej. 25Ga</t>
  </si>
  <si>
    <t>Kaniula dedykowana do iniekcji podsiatkówkowych</t>
  </si>
  <si>
    <t>Śiągacz membrany 23Ga</t>
  </si>
  <si>
    <t>Śiągacz membrany 25Ga</t>
  </si>
  <si>
    <t>Zestaw wzorców ciężarków powiekowych w rozmiarze standardowym od 0,6 do 1,8 grama, kasetka, 100 pasków samoprzylepnych, paleta kolorów do dobrania właściwego odcienia skóry</t>
  </si>
  <si>
    <t>Szczypce do enukleacji gałki ocznej 20 mm</t>
  </si>
  <si>
    <t>Depozyt dla poz. 1, 2 i 3, Zestaw narzędzi do implantacji soczewek: 2 indżektory.</t>
  </si>
  <si>
    <t>Soczewka wewnątrzgałkowa, zwijalna trzyczęściowa, tylnokomorowa wraz z kartridżem do implantacji; akrylowa hydrofobowa pokryta heparyną, optyka asferyczna, angulacja części haptycznych 5 stopni,  średnica optyki 6,0 mm,długość całkowita 13,0 mm,  zakres dioptrażu +4,0D do +34,0D (co 0,5D)</t>
  </si>
  <si>
    <t>Soczewka wewnątrzgałkowa, zwijalna jednoczęściowa, tylnokomorowa, system preloaded do implantacji; akrylowa hydrofobowa pokryta heparyną, optyka asferyczna, średnica optyki 6,0 mm,długość całkowita 13,0 mm,  zakres dioptrażu +4,0D do +34,0D (co 0,5D)</t>
  </si>
  <si>
    <t>Soczewka wewnątrzgałkowa, zwijalna jednoczęściowa, tylnokomorowa, system preloaded do implantacji; akrylowa hydrofobowa pokryta heparyną, optyka asferyczna, filtr światła niebieskiego, średnica optyki 6,0 mm,długość całkowita 13,0 mm,  zakres dioptrażu +4,0D do +34,0D (co 0,5D)</t>
  </si>
  <si>
    <t>Środek wisoelastyczny, strzykawka z preparatem dokomorowym zawierająca połączenie hialuronianu sodu (stężenie 1,5%) i lidokainy (stężenie 1,0%) oraz ampułki z preparatem o działaniu miejscowym na rogówkę zawierające połączenie hialuronianu sodu (stężenie 0,3%) i lidokainy (stężenie 2,0%), objętość ampułki 2 x 0,3 ml, objętość strzykawki 0,8 ml, w zestawie kaniula do podaży 27G</t>
  </si>
  <si>
    <t>Środek wisoelastyczny, dwie osobne strzykawki z preparatami dokomorowymi zawierającymi preparaty: jeden o właściowściach kohezyjnych (obiętość 1 ml) i drugi o właściwościach dyspersyjnych (objętość 0,85 ml), w zestawie dwie kaniule do podaży 27G</t>
  </si>
  <si>
    <r>
      <t xml:space="preserve">Jednorazowa,sterylnie pakowana elastyczna wysuwana pętla pokryta drobnymi wypustkami do błon ILM lub ERM </t>
    </r>
    <r>
      <rPr>
        <b/>
        <sz val="12"/>
        <color indexed="8"/>
        <rFont val="Arial"/>
        <family val="2"/>
      </rPr>
      <t xml:space="preserve">– </t>
    </r>
    <r>
      <rPr>
        <sz val="12"/>
        <color indexed="8"/>
        <rFont val="Arial"/>
        <family val="2"/>
      </rPr>
      <t>23g+</t>
    </r>
  </si>
  <si>
    <t xml:space="preserve">diatermia punktowa nisko-temperaturowa, 677⁰C, jednorazowa, Końcówka w kształcie pętli, rozmiar 1/2 in. </t>
  </si>
  <si>
    <r>
      <t xml:space="preserve">Pęseta chirurgiczna prosta (do delikatnych tkanek). Długość platformy chwytnej na końcu części roboczej 6mm, platforma zakończona otworkiem 0,25mm, płaska, krótka rączka, długość całkowita narzędzia 90mm, </t>
    </r>
    <r>
      <rPr>
        <sz val="12"/>
        <color indexed="63"/>
        <rFont val="Arial"/>
        <family val="2"/>
      </rPr>
      <t>narzędzie tytanowe.</t>
    </r>
  </si>
  <si>
    <r>
      <t xml:space="preserve">Chopper. Wygięty pod kątem 45 stopni, część robocza do wygięcia długości 14mm. zakończona ostrym haczykiem o długości 1,25mm, okrągła rączka, długość całkowita narzędzia 122mm, </t>
    </r>
    <r>
      <rPr>
        <sz val="12"/>
        <color indexed="63"/>
        <rFont val="Arial"/>
        <family val="2"/>
      </rPr>
      <t>narzędzie tytanowe.</t>
    </r>
  </si>
  <si>
    <r>
      <t xml:space="preserve">Chopper. Wygięty pod kątem 45 stopni, końcówka długości 0,8mm, część robocza do wygięcia długości 10mm, okrągła rączka, długość całkowita 119mm, </t>
    </r>
    <r>
      <rPr>
        <sz val="12"/>
        <color indexed="63"/>
        <rFont val="Arial"/>
        <family val="2"/>
      </rPr>
      <t>narzędzie tytanowe.</t>
    </r>
  </si>
  <si>
    <r>
      <t>Imadło typu McPherson proste. P</t>
    </r>
    <r>
      <rPr>
        <sz val="12"/>
        <color indexed="63"/>
        <rFont val="Arial"/>
        <family val="2"/>
      </rPr>
      <t>roste 10,0 mm x 0,5 mm, bez blokady, dł całkowita 100mm, narzędzie stalowe.</t>
    </r>
  </si>
  <si>
    <r>
      <t>Imadło do</t>
    </r>
    <r>
      <rPr>
        <sz val="12"/>
        <color indexed="63"/>
        <rFont val="Arial"/>
        <family val="2"/>
      </rPr>
      <t xml:space="preserve"> igły Ergo Grip Barraquer. Pproste, 10,0 x 0,6 mm,gładka szczęka, bez zamka, długość całkowita 135mm, narzędzie stalowe.</t>
    </r>
  </si>
  <si>
    <t>ZP/PN/2019/05 - okulistyka</t>
  </si>
  <si>
    <r>
      <t xml:space="preserve">Załącznik nr 1 do SIWZ - </t>
    </r>
    <r>
      <rPr>
        <b/>
        <sz val="12"/>
        <color indexed="10"/>
        <rFont val="Arial"/>
        <family val="2"/>
      </rPr>
      <t>modyfikacja</t>
    </r>
  </si>
  <si>
    <t xml:space="preserve">informacja o matriałach potwierdzających wymagania  Wykonawcy nazwa pliku </t>
  </si>
  <si>
    <t>informacja o matriałach potwierdzających wymagania  Wykonawcy nazwa pliku</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</si>
</sst>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E+00"/>
    <numFmt numFmtId="165" formatCode="#,##0.00\ &quot;zł&quot;"/>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
    <numFmt numFmtId="171" formatCode="[$-415]dddd\,\ d\ mmmm\ yyyy"/>
    <numFmt numFmtId="172" formatCode="0.000"/>
    <numFmt numFmtId="173" formatCode="0.0"/>
    <numFmt numFmtId="174" formatCode="#,##0.00\ [$zł-415];[Red]\-#,##0.00\ [$zł-415]"/>
  </numFmts>
  <fonts count="32">
    <font>
      <sz val="10"/>
      <name val="Arial"/>
      <family val="2"/>
    </font>
    <font>
      <sz val="8"/>
      <name val="Arial"/>
      <family val="2"/>
    </font>
    <font>
      <sz val="9"/>
      <name val="Arial"/>
      <family val="2"/>
    </font>
    <font>
      <sz val="10"/>
      <color indexed="51"/>
      <name val="Arial"/>
      <family val="2"/>
    </font>
    <font>
      <sz val="12"/>
      <name val="Arial"/>
      <family val="2"/>
    </font>
    <font>
      <sz val="11"/>
      <color indexed="8"/>
      <name val="Arial1"/>
      <family val="0"/>
    </font>
    <font>
      <sz val="11"/>
      <color indexed="8"/>
      <name val="Arial2"/>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30"/>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2"/>
      <name val="Arial"/>
      <family val="2"/>
    </font>
    <font>
      <b/>
      <sz val="12"/>
      <color indexed="10"/>
      <name val="Arial"/>
      <family val="2"/>
    </font>
    <font>
      <b/>
      <sz val="12"/>
      <color indexed="8"/>
      <name val="Arial"/>
      <family val="2"/>
    </font>
    <font>
      <sz val="12"/>
      <color indexed="8"/>
      <name val="Arial"/>
      <family val="2"/>
    </font>
    <font>
      <sz val="10"/>
      <color indexed="8"/>
      <name val="Arial"/>
      <family val="2"/>
    </font>
    <font>
      <sz val="12"/>
      <color indexed="63"/>
      <name val="Arial"/>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right style="thin"/>
      <top style="thin"/>
      <bottom style="thin"/>
    </border>
    <border>
      <left style="medium"/>
      <right>
        <color indexed="63"/>
      </right>
      <top>
        <color indexed="63"/>
      </top>
      <bottom>
        <color indexed="63"/>
      </bottom>
    </border>
    <border>
      <left/>
      <right style="thin"/>
      <top style="thin"/>
      <bottom style="thin"/>
    </border>
    <border>
      <left style="thin"/>
      <right style="thin"/>
      <top>
        <color indexed="63"/>
      </top>
      <bottom style="thin"/>
    </border>
    <border>
      <left style="thin"/>
      <right/>
      <top style="thin"/>
      <bottom style="thin"/>
    </border>
    <border>
      <left>
        <color indexed="63"/>
      </left>
      <right>
        <color indexed="63"/>
      </right>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2" borderId="0" applyNumberFormat="0" applyBorder="0" applyAlignment="0" applyProtection="0"/>
    <xf numFmtId="0" fontId="9" fillId="3" borderId="1" applyNumberFormat="0" applyAlignment="0" applyProtection="0"/>
    <xf numFmtId="0" fontId="10" fillId="9" borderId="2" applyNumberFormat="0" applyAlignment="0" applyProtection="0"/>
    <xf numFmtId="0" fontId="11" fillId="7"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0" fillId="0" borderId="0">
      <alignment/>
      <protection/>
    </xf>
    <xf numFmtId="0" fontId="12" fillId="0" borderId="0" applyNumberFormat="0" applyFill="0" applyBorder="0" applyAlignment="0" applyProtection="0"/>
    <xf numFmtId="0" fontId="13" fillId="0" borderId="3" applyNumberFormat="0" applyFill="0" applyAlignment="0" applyProtection="0"/>
    <xf numFmtId="0" fontId="14" fillId="14" borderId="4" applyNumberFormat="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10"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6" fillId="0" borderId="0">
      <alignment/>
      <protection/>
    </xf>
    <xf numFmtId="0" fontId="0" fillId="0" borderId="0">
      <alignment/>
      <protection/>
    </xf>
    <xf numFmtId="0" fontId="7" fillId="0" borderId="0">
      <alignment/>
      <protection/>
    </xf>
    <xf numFmtId="0" fontId="19" fillId="9" borderId="1" applyNumberFormat="0" applyAlignment="0" applyProtection="0"/>
    <xf numFmtId="0" fontId="20" fillId="0" borderId="0" applyNumberFormat="0" applyFill="0" applyBorder="0" applyAlignment="0" applyProtection="0"/>
    <xf numFmtId="9" fontId="0" fillId="0" borderId="0" applyFill="0" applyBorder="0" applyAlignment="0" applyProtection="0"/>
    <xf numFmtId="0" fontId="21" fillId="0" borderId="8"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5"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25" fillId="17" borderId="0" applyNumberFormat="0" applyBorder="0" applyAlignment="0" applyProtection="0"/>
  </cellStyleXfs>
  <cellXfs count="102">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165" fontId="2" fillId="0" borderId="0" xfId="0" applyNumberFormat="1" applyFont="1" applyAlignment="1">
      <alignment vertical="center"/>
    </xf>
    <xf numFmtId="0" fontId="3" fillId="0" borderId="0" xfId="0" applyFont="1" applyAlignment="1">
      <alignment vertical="center"/>
    </xf>
    <xf numFmtId="9" fontId="2" fillId="0" borderId="0" xfId="0" applyNumberFormat="1"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xf>
    <xf numFmtId="0" fontId="2" fillId="0" borderId="10" xfId="0" applyFont="1" applyBorder="1" applyAlignment="1">
      <alignment horizontal="center" vertical="center"/>
    </xf>
    <xf numFmtId="165" fontId="2" fillId="0" borderId="10" xfId="0" applyNumberFormat="1" applyFont="1" applyBorder="1" applyAlignment="1">
      <alignment vertical="center"/>
    </xf>
    <xf numFmtId="0" fontId="4" fillId="0" borderId="0" xfId="0" applyFont="1" applyAlignment="1">
      <alignment vertical="center"/>
    </xf>
    <xf numFmtId="49" fontId="28" fillId="0" borderId="10" xfId="0" applyNumberFormat="1" applyFont="1" applyBorder="1" applyAlignment="1">
      <alignment horizontal="center" vertical="center" wrapText="1"/>
    </xf>
    <xf numFmtId="165" fontId="28" fillId="0" borderId="10" xfId="0" applyNumberFormat="1" applyFont="1" applyBorder="1" applyAlignment="1">
      <alignment horizontal="center" vertical="center" wrapText="1"/>
    </xf>
    <xf numFmtId="0" fontId="4" fillId="0" borderId="0" xfId="0" applyFont="1" applyAlignment="1">
      <alignment horizontal="center" vertical="center"/>
    </xf>
    <xf numFmtId="0" fontId="26" fillId="0" borderId="0" xfId="0" applyFont="1" applyAlignment="1">
      <alignment vertical="center"/>
    </xf>
    <xf numFmtId="165" fontId="4" fillId="0" borderId="0" xfId="0" applyNumberFormat="1" applyFont="1" applyAlignment="1">
      <alignment vertical="center"/>
    </xf>
    <xf numFmtId="9" fontId="4" fillId="0" borderId="0" xfId="0" applyNumberFormat="1"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4" fillId="0" borderId="11" xfId="0" applyFont="1" applyBorder="1" applyAlignment="1">
      <alignment horizontal="center" vertical="center"/>
    </xf>
    <xf numFmtId="49" fontId="27" fillId="0" borderId="0" xfId="0" applyNumberFormat="1" applyFont="1" applyBorder="1" applyAlignment="1">
      <alignment vertical="center" wrapText="1"/>
    </xf>
    <xf numFmtId="0" fontId="26" fillId="0" borderId="0" xfId="0" applyFont="1" applyBorder="1" applyAlignment="1">
      <alignment vertical="center" wrapText="1"/>
    </xf>
    <xf numFmtId="0" fontId="26" fillId="0" borderId="0" xfId="0" applyFont="1" applyBorder="1" applyAlignment="1">
      <alignment horizontal="center" vertical="center" wrapText="1"/>
    </xf>
    <xf numFmtId="0" fontId="26" fillId="0" borderId="10" xfId="0" applyFont="1" applyBorder="1" applyAlignment="1">
      <alignment horizontal="center" vertical="center"/>
    </xf>
    <xf numFmtId="9" fontId="28" fillId="0" borderId="10" xfId="0" applyNumberFormat="1" applyFont="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xf>
    <xf numFmtId="0" fontId="29" fillId="0" borderId="10" xfId="0" applyNumberFormat="1" applyFont="1" applyBorder="1" applyAlignment="1">
      <alignment horizontal="left" vertical="top" wrapText="1"/>
    </xf>
    <xf numFmtId="2" fontId="29" fillId="0" borderId="10" xfId="0" applyNumberFormat="1" applyFont="1" applyBorder="1" applyAlignment="1">
      <alignment horizontal="center" vertical="center" wrapText="1"/>
    </xf>
    <xf numFmtId="9" fontId="4" fillId="0" borderId="10" xfId="0" applyNumberFormat="1" applyFont="1" applyBorder="1" applyAlignment="1">
      <alignment horizontal="center" vertical="center"/>
    </xf>
    <xf numFmtId="0" fontId="29" fillId="0" borderId="10" xfId="0" applyFont="1" applyBorder="1" applyAlignment="1">
      <alignment horizontal="left" vertical="top" wrapText="1"/>
    </xf>
    <xf numFmtId="0" fontId="29" fillId="0" borderId="10" xfId="0" applyFont="1" applyFill="1" applyBorder="1" applyAlignment="1">
      <alignment horizontal="left" vertical="top" wrapText="1"/>
    </xf>
    <xf numFmtId="49" fontId="29" fillId="0" borderId="10"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49" fontId="4" fillId="0" borderId="10" xfId="0" applyNumberFormat="1" applyFont="1" applyBorder="1" applyAlignment="1">
      <alignment vertical="center"/>
    </xf>
    <xf numFmtId="0" fontId="26" fillId="0" borderId="10" xfId="0" applyFont="1" applyBorder="1" applyAlignment="1">
      <alignment horizontal="right" vertical="center"/>
    </xf>
    <xf numFmtId="165" fontId="26" fillId="0" borderId="10" xfId="0" applyNumberFormat="1" applyFont="1" applyBorder="1" applyAlignment="1">
      <alignment vertical="center"/>
    </xf>
    <xf numFmtId="0" fontId="0" fillId="0" borderId="0" xfId="0" applyFont="1" applyAlignment="1">
      <alignment horizontal="center" vertical="center"/>
    </xf>
    <xf numFmtId="0" fontId="0" fillId="0" borderId="0" xfId="0" applyFont="1" applyAlignment="1">
      <alignment vertical="center"/>
    </xf>
    <xf numFmtId="49" fontId="27" fillId="0" borderId="10" xfId="0" applyNumberFormat="1" applyFont="1" applyBorder="1" applyAlignment="1">
      <alignment vertical="center" wrapText="1"/>
    </xf>
    <xf numFmtId="0" fontId="4" fillId="0" borderId="10" xfId="58" applyFont="1" applyBorder="1" applyAlignment="1">
      <alignment horizontal="left" vertical="top" wrapText="1"/>
      <protection/>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4" fillId="0" borderId="12" xfId="58" applyFont="1" applyFill="1" applyBorder="1" applyAlignment="1">
      <alignment horizontal="left" vertical="top" wrapText="1"/>
      <protection/>
    </xf>
    <xf numFmtId="0" fontId="4" fillId="0" borderId="10" xfId="58" applyFont="1" applyBorder="1" applyAlignment="1">
      <alignment horizontal="left" vertical="top"/>
      <protection/>
    </xf>
    <xf numFmtId="0" fontId="26" fillId="0" borderId="0" xfId="0" applyFont="1" applyBorder="1" applyAlignment="1">
      <alignment horizontal="center" vertical="center"/>
    </xf>
    <xf numFmtId="0" fontId="4" fillId="0" borderId="10" xfId="0" applyFont="1" applyBorder="1" applyAlignment="1">
      <alignment vertical="center"/>
    </xf>
    <xf numFmtId="0" fontId="4" fillId="0" borderId="10" xfId="0" applyFont="1" applyBorder="1" applyAlignment="1">
      <alignment horizontal="center" vertical="center"/>
    </xf>
    <xf numFmtId="165" fontId="4" fillId="0" borderId="10" xfId="0" applyNumberFormat="1" applyFont="1" applyBorder="1" applyAlignment="1">
      <alignment vertical="center"/>
    </xf>
    <xf numFmtId="165" fontId="26" fillId="0" borderId="13" xfId="0" applyNumberFormat="1" applyFont="1" applyBorder="1" applyAlignment="1">
      <alignment vertical="center"/>
    </xf>
    <xf numFmtId="49" fontId="4" fillId="0" borderId="0" xfId="0" applyNumberFormat="1" applyFont="1" applyBorder="1" applyAlignment="1">
      <alignment vertical="center"/>
    </xf>
    <xf numFmtId="0" fontId="4" fillId="0" borderId="0" xfId="0" applyNumberFormat="1" applyFont="1" applyBorder="1" applyAlignment="1">
      <alignment horizontal="center" vertical="center" wrapText="1"/>
    </xf>
    <xf numFmtId="9"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27" fillId="0" borderId="0" xfId="0" applyNumberFormat="1" applyFont="1" applyBorder="1" applyAlignment="1">
      <alignment horizontal="center" vertical="center" wrapText="1"/>
    </xf>
    <xf numFmtId="165" fontId="4" fillId="0" borderId="0" xfId="0" applyNumberFormat="1" applyFont="1" applyBorder="1" applyAlignment="1">
      <alignment vertical="center"/>
    </xf>
    <xf numFmtId="0" fontId="29" fillId="0" borderId="10" xfId="58" applyFont="1" applyBorder="1" applyAlignment="1">
      <alignment horizontal="left" vertical="top" wrapText="1"/>
      <protection/>
    </xf>
    <xf numFmtId="164" fontId="4" fillId="0" borderId="10" xfId="0" applyNumberFormat="1" applyFont="1" applyBorder="1" applyAlignment="1">
      <alignment horizontal="center" vertical="center" wrapText="1"/>
    </xf>
    <xf numFmtId="0" fontId="30" fillId="0" borderId="10" xfId="58" applyFont="1" applyBorder="1" applyAlignment="1">
      <alignment horizontal="center" vertical="center" wrapText="1"/>
      <protection/>
    </xf>
    <xf numFmtId="49" fontId="4" fillId="0" borderId="10" xfId="0" applyNumberFormat="1" applyFont="1" applyBorder="1" applyAlignment="1">
      <alignment horizontal="center" vertical="center"/>
    </xf>
    <xf numFmtId="0" fontId="4" fillId="0" borderId="0" xfId="0" applyFont="1" applyBorder="1" applyAlignment="1">
      <alignment horizontal="center" vertical="center"/>
    </xf>
    <xf numFmtId="0" fontId="26" fillId="0" borderId="0" xfId="0" applyFont="1" applyAlignment="1">
      <alignment horizontal="right" vertical="center"/>
    </xf>
    <xf numFmtId="0" fontId="4" fillId="0" borderId="0" xfId="0" applyFont="1" applyBorder="1" applyAlignment="1">
      <alignment vertical="center"/>
    </xf>
    <xf numFmtId="0" fontId="30" fillId="0" borderId="14" xfId="58" applyFont="1" applyBorder="1" applyAlignment="1">
      <alignment horizontal="center" vertical="center"/>
      <protection/>
    </xf>
    <xf numFmtId="9" fontId="29" fillId="0" borderId="10" xfId="0" applyNumberFormat="1" applyFont="1" applyBorder="1" applyAlignment="1">
      <alignment horizontal="center" vertical="center" wrapText="1"/>
    </xf>
    <xf numFmtId="0" fontId="26" fillId="0" borderId="0" xfId="0" applyFont="1" applyAlignment="1">
      <alignment horizontal="center" vertical="center"/>
    </xf>
    <xf numFmtId="0" fontId="26" fillId="0" borderId="13" xfId="0" applyFont="1" applyBorder="1" applyAlignment="1">
      <alignment horizontal="right" vertical="center"/>
    </xf>
    <xf numFmtId="0" fontId="4" fillId="0" borderId="13" xfId="0" applyFont="1" applyBorder="1" applyAlignment="1">
      <alignment vertical="center"/>
    </xf>
    <xf numFmtId="0" fontId="4" fillId="0" borderId="13" xfId="0" applyNumberFormat="1" applyFont="1" applyBorder="1" applyAlignment="1">
      <alignment horizontal="center" vertical="center"/>
    </xf>
    <xf numFmtId="2" fontId="26" fillId="0" borderId="13" xfId="0" applyNumberFormat="1" applyFont="1" applyBorder="1" applyAlignment="1">
      <alignment vertical="center"/>
    </xf>
    <xf numFmtId="0" fontId="4" fillId="0" borderId="0" xfId="0" applyNumberFormat="1" applyFont="1" applyBorder="1" applyAlignment="1">
      <alignment horizontal="center" vertical="center"/>
    </xf>
    <xf numFmtId="2" fontId="26" fillId="0" borderId="0" xfId="0" applyNumberFormat="1" applyFont="1" applyBorder="1" applyAlignment="1">
      <alignment horizontal="center" vertical="center"/>
    </xf>
    <xf numFmtId="0" fontId="29" fillId="0" borderId="10" xfId="58" applyFont="1" applyBorder="1" applyAlignment="1">
      <alignment horizontal="center" vertical="center" wrapText="1"/>
      <protection/>
    </xf>
    <xf numFmtId="0" fontId="29" fillId="0" borderId="10" xfId="53" applyFont="1" applyFill="1" applyBorder="1" applyAlignment="1">
      <alignment horizontal="center" vertical="center" wrapText="1"/>
      <protection/>
    </xf>
    <xf numFmtId="0" fontId="29" fillId="0" borderId="10" xfId="54" applyFont="1" applyFill="1" applyBorder="1" applyAlignment="1">
      <alignment horizontal="center" vertical="center" wrapText="1"/>
      <protection/>
    </xf>
    <xf numFmtId="0" fontId="29" fillId="0" borderId="10" xfId="58" applyFont="1" applyBorder="1" applyAlignment="1">
      <alignment horizontal="center" vertical="center"/>
      <protection/>
    </xf>
    <xf numFmtId="0" fontId="29" fillId="0" borderId="0" xfId="58" applyFont="1" applyAlignment="1">
      <alignment horizontal="left" vertical="top" wrapText="1"/>
      <protection/>
    </xf>
    <xf numFmtId="0" fontId="29" fillId="0" borderId="10" xfId="53" applyFont="1" applyFill="1" applyBorder="1" applyAlignment="1">
      <alignment horizontal="left" vertical="top" wrapText="1"/>
      <protection/>
    </xf>
    <xf numFmtId="0" fontId="29" fillId="0" borderId="10" xfId="58" applyFont="1" applyBorder="1" applyAlignment="1">
      <alignment vertical="center" wrapText="1"/>
      <protection/>
    </xf>
    <xf numFmtId="0" fontId="29" fillId="0" borderId="10" xfId="53" applyFont="1" applyFill="1" applyBorder="1" applyAlignment="1">
      <alignment vertical="center" wrapText="1"/>
      <protection/>
    </xf>
    <xf numFmtId="0" fontId="29" fillId="0" borderId="10" xfId="53" applyFont="1" applyFill="1" applyBorder="1" applyAlignment="1">
      <alignment horizontal="left" vertical="center" wrapText="1"/>
      <protection/>
    </xf>
    <xf numFmtId="0" fontId="29" fillId="0" borderId="10" xfId="58" applyFont="1" applyBorder="1" applyAlignment="1">
      <alignment horizontal="left" vertical="center" wrapText="1"/>
      <protection/>
    </xf>
    <xf numFmtId="165" fontId="26" fillId="0" borderId="0" xfId="0" applyNumberFormat="1" applyFont="1" applyBorder="1" applyAlignment="1">
      <alignment vertical="center" wrapText="1"/>
    </xf>
    <xf numFmtId="165" fontId="29" fillId="0" borderId="10" xfId="0" applyNumberFormat="1" applyFont="1" applyBorder="1" applyAlignment="1">
      <alignment horizontal="right" vertical="center" wrapText="1"/>
    </xf>
    <xf numFmtId="165" fontId="29" fillId="0" borderId="10" xfId="0" applyNumberFormat="1" applyFont="1" applyBorder="1" applyAlignment="1">
      <alignment horizontal="right" vertical="center"/>
    </xf>
    <xf numFmtId="165" fontId="0" fillId="0" borderId="10" xfId="0" applyNumberFormat="1" applyFont="1" applyBorder="1" applyAlignment="1">
      <alignment horizontal="center" vertical="center"/>
    </xf>
    <xf numFmtId="165" fontId="0" fillId="0" borderId="10" xfId="55" applyNumberFormat="1" applyFont="1" applyBorder="1" applyAlignment="1">
      <alignment horizontal="center" vertical="center"/>
      <protection/>
    </xf>
    <xf numFmtId="165" fontId="4" fillId="0" borderId="0" xfId="0" applyNumberFormat="1" applyFont="1" applyBorder="1" applyAlignment="1">
      <alignment horizontal="center" vertical="center" wrapText="1"/>
    </xf>
    <xf numFmtId="165" fontId="30" fillId="0" borderId="10" xfId="58" applyNumberFormat="1" applyFont="1" applyBorder="1" applyAlignment="1">
      <alignment horizontal="center" vertical="center"/>
      <protection/>
    </xf>
    <xf numFmtId="165" fontId="4" fillId="0" borderId="13" xfId="0" applyNumberFormat="1" applyFont="1" applyBorder="1" applyAlignment="1">
      <alignment vertical="center"/>
    </xf>
    <xf numFmtId="165" fontId="29" fillId="0" borderId="10" xfId="58" applyNumberFormat="1" applyFont="1" applyBorder="1" applyAlignment="1">
      <alignment horizontal="center" vertical="center"/>
      <protection/>
    </xf>
    <xf numFmtId="165" fontId="26" fillId="0" borderId="0" xfId="0" applyNumberFormat="1" applyFont="1" applyBorder="1" applyAlignment="1">
      <alignment vertical="center"/>
    </xf>
    <xf numFmtId="165" fontId="26" fillId="0" borderId="0" xfId="0" applyNumberFormat="1" applyFont="1" applyAlignment="1">
      <alignment horizontal="center" vertical="center"/>
    </xf>
    <xf numFmtId="49" fontId="27" fillId="0" borderId="10" xfId="0" applyNumberFormat="1" applyFont="1" applyBorder="1" applyAlignment="1">
      <alignment horizontal="center" vertical="center" wrapText="1"/>
    </xf>
    <xf numFmtId="0" fontId="29" fillId="0" borderId="14" xfId="58" applyFont="1" applyBorder="1" applyAlignment="1">
      <alignment horizontal="left" vertical="top" wrapText="1"/>
      <protection/>
    </xf>
    <xf numFmtId="0" fontId="29" fillId="0" borderId="15" xfId="58" applyFont="1" applyBorder="1" applyAlignment="1">
      <alignment horizontal="left" vertical="top" wrapText="1"/>
      <protection/>
    </xf>
    <xf numFmtId="0" fontId="29" fillId="0" borderId="12" xfId="58" applyFont="1" applyBorder="1" applyAlignment="1">
      <alignment horizontal="left" vertical="top" wrapText="1"/>
      <protection/>
    </xf>
    <xf numFmtId="0" fontId="2" fillId="0" borderId="0" xfId="0" applyFont="1" applyAlignment="1">
      <alignment vertical="center"/>
    </xf>
    <xf numFmtId="165" fontId="26" fillId="0" borderId="0" xfId="0" applyNumberFormat="1" applyFont="1" applyAlignment="1">
      <alignment horizontal="center" vertical="center"/>
    </xf>
    <xf numFmtId="0" fontId="28" fillId="0" borderId="10" xfId="58" applyFont="1" applyBorder="1" applyAlignment="1">
      <alignment horizontal="left" vertical="top" wrapText="1"/>
      <protection/>
    </xf>
    <xf numFmtId="0" fontId="0" fillId="0" borderId="0" xfId="0" applyFont="1" applyAlignment="1">
      <alignment vertical="center"/>
    </xf>
    <xf numFmtId="0" fontId="4" fillId="0" borderId="0" xfId="0" applyFont="1" applyAlignment="1">
      <alignment vertical="center"/>
    </xf>
  </cellXfs>
  <cellStyles count="5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1"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2 2" xfId="54"/>
    <cellStyle name="Normalny 3" xfId="55"/>
    <cellStyle name="Normalny 4" xfId="56"/>
    <cellStyle name="Normalny 5" xfId="57"/>
    <cellStyle name="Normalny 6" xfId="58"/>
    <cellStyle name="Obliczenia" xfId="59"/>
    <cellStyle name="Followed Hyperlink" xfId="60"/>
    <cellStyle name="Percent" xfId="61"/>
    <cellStyle name="Suma" xfId="62"/>
    <cellStyle name="Tekst objaśnienia" xfId="63"/>
    <cellStyle name="Tekst ostrzeżenia" xfId="64"/>
    <cellStyle name="Tytuł" xfId="65"/>
    <cellStyle name="Uwaga" xfId="66"/>
    <cellStyle name="Currency" xfId="67"/>
    <cellStyle name="Currency [0]" xfId="68"/>
    <cellStyle name="Zły"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35"/>
  <sheetViews>
    <sheetView tabSelected="1" view="pageBreakPreview" zoomScale="60" zoomScaleNormal="85" zoomScalePageLayoutView="0" workbookViewId="0" topLeftCell="A1">
      <selection activeCell="L64" sqref="L64"/>
    </sheetView>
  </sheetViews>
  <sheetFormatPr defaultColWidth="11.7109375" defaultRowHeight="12.75"/>
  <cols>
    <col min="1" max="1" width="6.7109375" style="2" customWidth="1"/>
    <col min="2" max="2" width="150.140625" style="1" customWidth="1"/>
    <col min="3" max="3" width="11.8515625" style="1" customWidth="1"/>
    <col min="4" max="4" width="7.57421875" style="2" customWidth="1"/>
    <col min="5" max="5" width="14.421875" style="3" customWidth="1"/>
    <col min="6" max="6" width="23.421875" style="3" customWidth="1"/>
    <col min="7" max="7" width="10.57421875" style="5" customWidth="1"/>
    <col min="8" max="8" width="20.421875" style="3" customWidth="1"/>
    <col min="9" max="9" width="24.8515625" style="3" customWidth="1"/>
    <col min="10" max="10" width="14.57421875" style="1" customWidth="1"/>
    <col min="11" max="11" width="19.7109375" style="1" customWidth="1"/>
    <col min="12" max="12" width="22.28125" style="1" customWidth="1"/>
    <col min="13" max="13" width="11.7109375" style="37" customWidth="1"/>
    <col min="14" max="16384" width="11.7109375" style="38" customWidth="1"/>
  </cols>
  <sheetData>
    <row r="1" spans="1:13" s="18" customFormat="1" ht="51.75" customHeight="1">
      <c r="A1" s="13"/>
      <c r="B1" s="14" t="s">
        <v>140</v>
      </c>
      <c r="C1" s="10"/>
      <c r="D1" s="13"/>
      <c r="E1" s="15"/>
      <c r="F1" s="15"/>
      <c r="G1" s="16"/>
      <c r="H1" s="15"/>
      <c r="I1" s="98" t="s">
        <v>141</v>
      </c>
      <c r="J1" s="98"/>
      <c r="K1" s="98"/>
      <c r="L1" s="92"/>
      <c r="M1" s="17"/>
    </row>
    <row r="2" spans="1:13" s="18" customFormat="1" ht="30.75" customHeight="1">
      <c r="A2" s="19"/>
      <c r="B2" s="20" t="s">
        <v>24</v>
      </c>
      <c r="C2" s="21"/>
      <c r="D2" s="22"/>
      <c r="E2" s="82"/>
      <c r="F2" s="82"/>
      <c r="G2" s="22"/>
      <c r="H2" s="82"/>
      <c r="I2" s="82"/>
      <c r="J2" s="21"/>
      <c r="K2" s="21"/>
      <c r="L2" s="21"/>
      <c r="M2" s="17"/>
    </row>
    <row r="3" spans="1:13" s="26" customFormat="1" ht="160.5" customHeight="1">
      <c r="A3" s="23" t="s">
        <v>7</v>
      </c>
      <c r="B3" s="11" t="s">
        <v>8</v>
      </c>
      <c r="C3" s="11" t="s">
        <v>9</v>
      </c>
      <c r="D3" s="11" t="s">
        <v>10</v>
      </c>
      <c r="E3" s="12" t="s">
        <v>0</v>
      </c>
      <c r="F3" s="12" t="s">
        <v>1</v>
      </c>
      <c r="G3" s="24" t="s">
        <v>2</v>
      </c>
      <c r="H3" s="12" t="s">
        <v>3</v>
      </c>
      <c r="I3" s="12" t="s">
        <v>4</v>
      </c>
      <c r="J3" s="11" t="s">
        <v>6</v>
      </c>
      <c r="K3" s="11" t="s">
        <v>5</v>
      </c>
      <c r="L3" s="93" t="s">
        <v>143</v>
      </c>
      <c r="M3" s="25"/>
    </row>
    <row r="4" spans="1:13" s="26" customFormat="1" ht="128.25" customHeight="1">
      <c r="A4" s="23">
        <v>1</v>
      </c>
      <c r="B4" s="27" t="s">
        <v>25</v>
      </c>
      <c r="C4" s="11" t="s">
        <v>16</v>
      </c>
      <c r="D4" s="28" t="s">
        <v>26</v>
      </c>
      <c r="E4" s="83">
        <v>0</v>
      </c>
      <c r="F4" s="48">
        <f aca="true" t="shared" si="0" ref="F4:F13">D4*E4</f>
        <v>0</v>
      </c>
      <c r="G4" s="29">
        <v>0.08</v>
      </c>
      <c r="H4" s="48">
        <f aca="true" t="shared" si="1" ref="H4:H13">F4*G4</f>
        <v>0</v>
      </c>
      <c r="I4" s="48">
        <f aca="true" t="shared" si="2" ref="I4:I13">F4+H4</f>
        <v>0</v>
      </c>
      <c r="J4" s="11"/>
      <c r="K4" s="11"/>
      <c r="L4" s="11"/>
      <c r="M4" s="25"/>
    </row>
    <row r="5" spans="1:13" s="26" customFormat="1" ht="192" customHeight="1">
      <c r="A5" s="23">
        <v>2</v>
      </c>
      <c r="B5" s="27" t="s">
        <v>28</v>
      </c>
      <c r="C5" s="11" t="s">
        <v>16</v>
      </c>
      <c r="D5" s="28" t="s">
        <v>27</v>
      </c>
      <c r="E5" s="83">
        <v>0</v>
      </c>
      <c r="F5" s="48">
        <f t="shared" si="0"/>
        <v>0</v>
      </c>
      <c r="G5" s="29">
        <v>0.08</v>
      </c>
      <c r="H5" s="48">
        <f t="shared" si="1"/>
        <v>0</v>
      </c>
      <c r="I5" s="48">
        <f t="shared" si="2"/>
        <v>0</v>
      </c>
      <c r="J5" s="11"/>
      <c r="K5" s="11"/>
      <c r="L5" s="11"/>
      <c r="M5" s="25"/>
    </row>
    <row r="6" spans="1:13" s="26" customFormat="1" ht="167.25" customHeight="1">
      <c r="A6" s="23">
        <v>3</v>
      </c>
      <c r="B6" s="27" t="s">
        <v>29</v>
      </c>
      <c r="C6" s="11" t="s">
        <v>16</v>
      </c>
      <c r="D6" s="11" t="s">
        <v>27</v>
      </c>
      <c r="E6" s="84">
        <v>0</v>
      </c>
      <c r="F6" s="48">
        <f t="shared" si="0"/>
        <v>0</v>
      </c>
      <c r="G6" s="29">
        <v>0.08</v>
      </c>
      <c r="H6" s="48">
        <f t="shared" si="1"/>
        <v>0</v>
      </c>
      <c r="I6" s="48">
        <f t="shared" si="2"/>
        <v>0</v>
      </c>
      <c r="J6" s="11"/>
      <c r="K6" s="11"/>
      <c r="L6" s="11"/>
      <c r="M6" s="25"/>
    </row>
    <row r="7" spans="1:13" s="26" customFormat="1" ht="100.5" customHeight="1">
      <c r="A7" s="23">
        <v>4</v>
      </c>
      <c r="B7" s="27" t="s">
        <v>30</v>
      </c>
      <c r="C7" s="11" t="s">
        <v>16</v>
      </c>
      <c r="D7" s="11" t="s">
        <v>27</v>
      </c>
      <c r="E7" s="84">
        <v>0</v>
      </c>
      <c r="F7" s="48">
        <f t="shared" si="0"/>
        <v>0</v>
      </c>
      <c r="G7" s="29">
        <v>0.08</v>
      </c>
      <c r="H7" s="48">
        <f t="shared" si="1"/>
        <v>0</v>
      </c>
      <c r="I7" s="48">
        <f t="shared" si="2"/>
        <v>0</v>
      </c>
      <c r="J7" s="11"/>
      <c r="K7" s="11"/>
      <c r="L7" s="11"/>
      <c r="M7" s="25"/>
    </row>
    <row r="8" spans="1:13" s="26" customFormat="1" ht="37.5" customHeight="1">
      <c r="A8" s="23">
        <v>5</v>
      </c>
      <c r="B8" s="30" t="s">
        <v>133</v>
      </c>
      <c r="C8" s="11" t="s">
        <v>16</v>
      </c>
      <c r="D8" s="11" t="s">
        <v>40</v>
      </c>
      <c r="E8" s="84">
        <v>0</v>
      </c>
      <c r="F8" s="48">
        <f t="shared" si="0"/>
        <v>0</v>
      </c>
      <c r="G8" s="29">
        <v>0.08</v>
      </c>
      <c r="H8" s="48">
        <f t="shared" si="1"/>
        <v>0</v>
      </c>
      <c r="I8" s="48">
        <f t="shared" si="2"/>
        <v>0</v>
      </c>
      <c r="J8" s="11"/>
      <c r="K8" s="11"/>
      <c r="L8" s="11"/>
      <c r="M8" s="25"/>
    </row>
    <row r="9" spans="1:13" s="26" customFormat="1" ht="37.5" customHeight="1">
      <c r="A9" s="23">
        <v>6</v>
      </c>
      <c r="B9" s="30" t="s">
        <v>31</v>
      </c>
      <c r="C9" s="11" t="s">
        <v>16</v>
      </c>
      <c r="D9" s="11" t="s">
        <v>40</v>
      </c>
      <c r="E9" s="84">
        <v>0</v>
      </c>
      <c r="F9" s="48">
        <f t="shared" si="0"/>
        <v>0</v>
      </c>
      <c r="G9" s="29">
        <v>0.08</v>
      </c>
      <c r="H9" s="48">
        <f t="shared" si="1"/>
        <v>0</v>
      </c>
      <c r="I9" s="48">
        <f t="shared" si="2"/>
        <v>0</v>
      </c>
      <c r="J9" s="11"/>
      <c r="K9" s="11"/>
      <c r="L9" s="11"/>
      <c r="M9" s="25"/>
    </row>
    <row r="10" spans="1:13" s="26" customFormat="1" ht="37.5" customHeight="1">
      <c r="A10" s="23">
        <v>7</v>
      </c>
      <c r="B10" s="31" t="s">
        <v>32</v>
      </c>
      <c r="C10" s="32" t="s">
        <v>37</v>
      </c>
      <c r="D10" s="11" t="s">
        <v>38</v>
      </c>
      <c r="E10" s="84">
        <v>0</v>
      </c>
      <c r="F10" s="48">
        <f t="shared" si="0"/>
        <v>0</v>
      </c>
      <c r="G10" s="29">
        <v>0.08</v>
      </c>
      <c r="H10" s="48">
        <f t="shared" si="1"/>
        <v>0</v>
      </c>
      <c r="I10" s="48">
        <f t="shared" si="2"/>
        <v>0</v>
      </c>
      <c r="J10" s="11"/>
      <c r="K10" s="11"/>
      <c r="L10" s="11"/>
      <c r="M10" s="25"/>
    </row>
    <row r="11" spans="1:13" s="26" customFormat="1" ht="37.5" customHeight="1">
      <c r="A11" s="23">
        <v>8</v>
      </c>
      <c r="B11" s="31" t="s">
        <v>33</v>
      </c>
      <c r="C11" s="32" t="s">
        <v>37</v>
      </c>
      <c r="D11" s="11" t="s">
        <v>38</v>
      </c>
      <c r="E11" s="84">
        <v>0</v>
      </c>
      <c r="F11" s="48">
        <f t="shared" si="0"/>
        <v>0</v>
      </c>
      <c r="G11" s="29">
        <v>0.08</v>
      </c>
      <c r="H11" s="48">
        <f t="shared" si="1"/>
        <v>0</v>
      </c>
      <c r="I11" s="48">
        <f t="shared" si="2"/>
        <v>0</v>
      </c>
      <c r="J11" s="11"/>
      <c r="K11" s="11"/>
      <c r="L11" s="11"/>
      <c r="M11" s="25"/>
    </row>
    <row r="12" spans="1:13" s="26" customFormat="1" ht="37.5" customHeight="1">
      <c r="A12" s="23">
        <v>9</v>
      </c>
      <c r="B12" s="31" t="s">
        <v>34</v>
      </c>
      <c r="C12" s="32" t="s">
        <v>37</v>
      </c>
      <c r="D12" s="11" t="s">
        <v>39</v>
      </c>
      <c r="E12" s="84">
        <v>0</v>
      </c>
      <c r="F12" s="48">
        <f t="shared" si="0"/>
        <v>0</v>
      </c>
      <c r="G12" s="29">
        <v>0.08</v>
      </c>
      <c r="H12" s="48">
        <f t="shared" si="1"/>
        <v>0</v>
      </c>
      <c r="I12" s="48">
        <f t="shared" si="2"/>
        <v>0</v>
      </c>
      <c r="J12" s="11"/>
      <c r="K12" s="11"/>
      <c r="L12" s="11"/>
      <c r="M12" s="25"/>
    </row>
    <row r="13" spans="1:13" s="26" customFormat="1" ht="37.5" customHeight="1">
      <c r="A13" s="23">
        <v>10</v>
      </c>
      <c r="B13" s="31" t="s">
        <v>35</v>
      </c>
      <c r="C13" s="32" t="s">
        <v>37</v>
      </c>
      <c r="D13" s="11" t="s">
        <v>38</v>
      </c>
      <c r="E13" s="84">
        <v>0</v>
      </c>
      <c r="F13" s="48">
        <f t="shared" si="0"/>
        <v>0</v>
      </c>
      <c r="G13" s="29">
        <v>0.08</v>
      </c>
      <c r="H13" s="48">
        <f t="shared" si="1"/>
        <v>0</v>
      </c>
      <c r="I13" s="48">
        <f t="shared" si="2"/>
        <v>0</v>
      </c>
      <c r="J13" s="11"/>
      <c r="K13" s="11"/>
      <c r="L13" s="11"/>
      <c r="M13" s="25"/>
    </row>
    <row r="14" spans="1:13" s="18" customFormat="1" ht="39" customHeight="1">
      <c r="A14" s="23">
        <v>11</v>
      </c>
      <c r="B14" s="30" t="s">
        <v>36</v>
      </c>
      <c r="C14" s="33" t="s">
        <v>11</v>
      </c>
      <c r="D14" s="33">
        <v>24</v>
      </c>
      <c r="E14" s="84">
        <v>0</v>
      </c>
      <c r="F14" s="48">
        <f>D14*E14</f>
        <v>0</v>
      </c>
      <c r="G14" s="29">
        <v>0.08</v>
      </c>
      <c r="H14" s="48">
        <f>F14*G14</f>
        <v>0</v>
      </c>
      <c r="I14" s="48">
        <f>F14+H14</f>
        <v>0</v>
      </c>
      <c r="J14" s="34"/>
      <c r="K14" s="34"/>
      <c r="L14" s="34"/>
      <c r="M14" s="17"/>
    </row>
    <row r="15" spans="2:12" ht="25.5" customHeight="1">
      <c r="B15" s="35" t="s">
        <v>13</v>
      </c>
      <c r="C15" s="7"/>
      <c r="D15" s="8"/>
      <c r="E15" s="9"/>
      <c r="F15" s="36">
        <f>SUM(F4:F14)</f>
        <v>0</v>
      </c>
      <c r="G15" s="36"/>
      <c r="H15" s="36">
        <f>SUM(H4:H14)</f>
        <v>0</v>
      </c>
      <c r="I15" s="36">
        <f>SUM(I4:I14)</f>
        <v>0</v>
      </c>
      <c r="J15" s="7"/>
      <c r="K15" s="7"/>
      <c r="L15" s="7"/>
    </row>
    <row r="16" spans="1:2" ht="27" customHeight="1">
      <c r="A16" s="1"/>
      <c r="B16" s="10" t="s">
        <v>42</v>
      </c>
    </row>
    <row r="17" spans="1:2" ht="17.25" customHeight="1">
      <c r="A17" s="97"/>
      <c r="B17" s="97"/>
    </row>
    <row r="18" spans="1:13" s="18" customFormat="1" ht="30" customHeight="1">
      <c r="A18" s="19"/>
      <c r="B18" s="39" t="s">
        <v>41</v>
      </c>
      <c r="C18" s="21"/>
      <c r="D18" s="22"/>
      <c r="E18" s="82"/>
      <c r="F18" s="82"/>
      <c r="G18" s="22"/>
      <c r="H18" s="82"/>
      <c r="I18" s="82"/>
      <c r="J18" s="21"/>
      <c r="K18" s="21"/>
      <c r="L18" s="21"/>
      <c r="M18" s="17"/>
    </row>
    <row r="19" spans="1:13" s="26" customFormat="1" ht="109.5" customHeight="1">
      <c r="A19" s="23" t="s">
        <v>7</v>
      </c>
      <c r="B19" s="11" t="s">
        <v>8</v>
      </c>
      <c r="C19" s="11" t="s">
        <v>9</v>
      </c>
      <c r="D19" s="11" t="s">
        <v>10</v>
      </c>
      <c r="E19" s="12" t="s">
        <v>0</v>
      </c>
      <c r="F19" s="12" t="s">
        <v>1</v>
      </c>
      <c r="G19" s="24" t="s">
        <v>2</v>
      </c>
      <c r="H19" s="12" t="s">
        <v>3</v>
      </c>
      <c r="I19" s="12" t="s">
        <v>4</v>
      </c>
      <c r="J19" s="11" t="s">
        <v>6</v>
      </c>
      <c r="K19" s="11" t="s">
        <v>5</v>
      </c>
      <c r="L19" s="93" t="s">
        <v>143</v>
      </c>
      <c r="M19" s="25"/>
    </row>
    <row r="20" spans="1:13" s="26" customFormat="1" ht="34.5" customHeight="1">
      <c r="A20" s="23">
        <v>1</v>
      </c>
      <c r="B20" s="40" t="s">
        <v>43</v>
      </c>
      <c r="C20" s="11" t="s">
        <v>37</v>
      </c>
      <c r="D20" s="41">
        <v>3</v>
      </c>
      <c r="E20" s="85">
        <v>0</v>
      </c>
      <c r="F20" s="48">
        <f aca="true" t="shared" si="3" ref="F20:F59">D20*E20</f>
        <v>0</v>
      </c>
      <c r="G20" s="24">
        <v>0.08</v>
      </c>
      <c r="H20" s="48">
        <f aca="true" t="shared" si="4" ref="H20:H59">F20*G20</f>
        <v>0</v>
      </c>
      <c r="I20" s="48">
        <f aca="true" t="shared" si="5" ref="I20:I43">F20+H20</f>
        <v>0</v>
      </c>
      <c r="J20" s="11"/>
      <c r="K20" s="11"/>
      <c r="L20" s="11"/>
      <c r="M20" s="25"/>
    </row>
    <row r="21" spans="1:13" s="26" customFormat="1" ht="34.5" customHeight="1">
      <c r="A21" s="23">
        <v>2</v>
      </c>
      <c r="B21" s="40" t="s">
        <v>44</v>
      </c>
      <c r="C21" s="11" t="s">
        <v>16</v>
      </c>
      <c r="D21" s="41">
        <v>10</v>
      </c>
      <c r="E21" s="85">
        <v>0</v>
      </c>
      <c r="F21" s="48">
        <f t="shared" si="3"/>
        <v>0</v>
      </c>
      <c r="G21" s="24">
        <v>0.08</v>
      </c>
      <c r="H21" s="48">
        <f t="shared" si="4"/>
        <v>0</v>
      </c>
      <c r="I21" s="48">
        <f t="shared" si="5"/>
        <v>0</v>
      </c>
      <c r="J21" s="11"/>
      <c r="K21" s="11"/>
      <c r="L21" s="11"/>
      <c r="M21" s="25"/>
    </row>
    <row r="22" spans="1:13" s="26" customFormat="1" ht="34.5" customHeight="1">
      <c r="A22" s="23">
        <v>3</v>
      </c>
      <c r="B22" s="40" t="s">
        <v>45</v>
      </c>
      <c r="C22" s="11" t="s">
        <v>16</v>
      </c>
      <c r="D22" s="41">
        <v>15</v>
      </c>
      <c r="E22" s="85">
        <v>0</v>
      </c>
      <c r="F22" s="48">
        <f t="shared" si="3"/>
        <v>0</v>
      </c>
      <c r="G22" s="24">
        <v>0.08</v>
      </c>
      <c r="H22" s="48">
        <f t="shared" si="4"/>
        <v>0</v>
      </c>
      <c r="I22" s="48">
        <f t="shared" si="5"/>
        <v>0</v>
      </c>
      <c r="J22" s="11"/>
      <c r="K22" s="11"/>
      <c r="L22" s="11"/>
      <c r="M22" s="25"/>
    </row>
    <row r="23" spans="1:13" s="26" customFormat="1" ht="34.5" customHeight="1">
      <c r="A23" s="23">
        <v>4</v>
      </c>
      <c r="B23" s="40" t="s">
        <v>46</v>
      </c>
      <c r="C23" s="11" t="s">
        <v>16</v>
      </c>
      <c r="D23" s="41">
        <v>20</v>
      </c>
      <c r="E23" s="85">
        <v>0</v>
      </c>
      <c r="F23" s="48">
        <f t="shared" si="3"/>
        <v>0</v>
      </c>
      <c r="G23" s="24">
        <v>0.08</v>
      </c>
      <c r="H23" s="48">
        <f t="shared" si="4"/>
        <v>0</v>
      </c>
      <c r="I23" s="48">
        <f t="shared" si="5"/>
        <v>0</v>
      </c>
      <c r="J23" s="11"/>
      <c r="K23" s="11"/>
      <c r="L23" s="11"/>
      <c r="M23" s="25"/>
    </row>
    <row r="24" spans="1:13" s="26" customFormat="1" ht="34.5" customHeight="1">
      <c r="A24" s="23">
        <v>5</v>
      </c>
      <c r="B24" s="40" t="s">
        <v>47</v>
      </c>
      <c r="C24" s="11" t="s">
        <v>16</v>
      </c>
      <c r="D24" s="41">
        <v>25</v>
      </c>
      <c r="E24" s="85">
        <v>0</v>
      </c>
      <c r="F24" s="48">
        <f t="shared" si="3"/>
        <v>0</v>
      </c>
      <c r="G24" s="24">
        <v>0.08</v>
      </c>
      <c r="H24" s="48">
        <f t="shared" si="4"/>
        <v>0</v>
      </c>
      <c r="I24" s="48">
        <f t="shared" si="5"/>
        <v>0</v>
      </c>
      <c r="J24" s="11"/>
      <c r="K24" s="11"/>
      <c r="L24" s="11"/>
      <c r="M24" s="25"/>
    </row>
    <row r="25" spans="1:13" s="26" customFormat="1" ht="34.5" customHeight="1">
      <c r="A25" s="23">
        <v>6</v>
      </c>
      <c r="B25" s="40" t="s">
        <v>48</v>
      </c>
      <c r="C25" s="11" t="s">
        <v>16</v>
      </c>
      <c r="D25" s="41">
        <v>10</v>
      </c>
      <c r="E25" s="86">
        <v>0</v>
      </c>
      <c r="F25" s="48">
        <f t="shared" si="3"/>
        <v>0</v>
      </c>
      <c r="G25" s="24">
        <v>0.08</v>
      </c>
      <c r="H25" s="48">
        <f t="shared" si="4"/>
        <v>0</v>
      </c>
      <c r="I25" s="48">
        <f t="shared" si="5"/>
        <v>0</v>
      </c>
      <c r="J25" s="11"/>
      <c r="K25" s="11"/>
      <c r="L25" s="11"/>
      <c r="M25" s="25"/>
    </row>
    <row r="26" spans="1:13" s="26" customFormat="1" ht="34.5" customHeight="1">
      <c r="A26" s="23">
        <v>7</v>
      </c>
      <c r="B26" s="40" t="s">
        <v>49</v>
      </c>
      <c r="C26" s="11" t="s">
        <v>16</v>
      </c>
      <c r="D26" s="41">
        <v>10</v>
      </c>
      <c r="E26" s="86">
        <v>0</v>
      </c>
      <c r="F26" s="48">
        <f t="shared" si="3"/>
        <v>0</v>
      </c>
      <c r="G26" s="24">
        <v>0.08</v>
      </c>
      <c r="H26" s="48">
        <f t="shared" si="4"/>
        <v>0</v>
      </c>
      <c r="I26" s="48">
        <f t="shared" si="5"/>
        <v>0</v>
      </c>
      <c r="J26" s="11"/>
      <c r="K26" s="11"/>
      <c r="L26" s="11"/>
      <c r="M26" s="25"/>
    </row>
    <row r="27" spans="1:13" s="26" customFormat="1" ht="34.5" customHeight="1">
      <c r="A27" s="23">
        <v>8</v>
      </c>
      <c r="B27" s="43" t="s">
        <v>50</v>
      </c>
      <c r="C27" s="11" t="s">
        <v>16</v>
      </c>
      <c r="D27" s="41">
        <v>1200</v>
      </c>
      <c r="E27" s="86">
        <v>0</v>
      </c>
      <c r="F27" s="48">
        <f t="shared" si="3"/>
        <v>0</v>
      </c>
      <c r="G27" s="24">
        <v>0.08</v>
      </c>
      <c r="H27" s="48">
        <f t="shared" si="4"/>
        <v>0</v>
      </c>
      <c r="I27" s="48">
        <f t="shared" si="5"/>
        <v>0</v>
      </c>
      <c r="J27" s="11"/>
      <c r="K27" s="11"/>
      <c r="L27" s="11"/>
      <c r="M27" s="25"/>
    </row>
    <row r="28" spans="1:13" s="26" customFormat="1" ht="34.5" customHeight="1">
      <c r="A28" s="23">
        <v>9</v>
      </c>
      <c r="B28" s="40" t="s">
        <v>51</v>
      </c>
      <c r="C28" s="11" t="s">
        <v>16</v>
      </c>
      <c r="D28" s="41">
        <v>10</v>
      </c>
      <c r="E28" s="85">
        <v>0</v>
      </c>
      <c r="F28" s="48">
        <f t="shared" si="3"/>
        <v>0</v>
      </c>
      <c r="G28" s="24">
        <v>0.08</v>
      </c>
      <c r="H28" s="48">
        <f t="shared" si="4"/>
        <v>0</v>
      </c>
      <c r="I28" s="48">
        <f t="shared" si="5"/>
        <v>0</v>
      </c>
      <c r="J28" s="11"/>
      <c r="K28" s="11"/>
      <c r="L28" s="11"/>
      <c r="M28" s="25"/>
    </row>
    <row r="29" spans="1:13" s="26" customFormat="1" ht="34.5" customHeight="1">
      <c r="A29" s="23">
        <v>10</v>
      </c>
      <c r="B29" s="40" t="s">
        <v>52</v>
      </c>
      <c r="C29" s="11" t="s">
        <v>16</v>
      </c>
      <c r="D29" s="41">
        <v>30</v>
      </c>
      <c r="E29" s="85">
        <v>0</v>
      </c>
      <c r="F29" s="48">
        <f t="shared" si="3"/>
        <v>0</v>
      </c>
      <c r="G29" s="24">
        <v>0.08</v>
      </c>
      <c r="H29" s="48">
        <f t="shared" si="4"/>
        <v>0</v>
      </c>
      <c r="I29" s="48">
        <f t="shared" si="5"/>
        <v>0</v>
      </c>
      <c r="J29" s="11"/>
      <c r="K29" s="11"/>
      <c r="L29" s="11"/>
      <c r="M29" s="25"/>
    </row>
    <row r="30" spans="1:13" s="26" customFormat="1" ht="34.5" customHeight="1">
      <c r="A30" s="23">
        <v>11</v>
      </c>
      <c r="B30" s="40" t="s">
        <v>53</v>
      </c>
      <c r="C30" s="11" t="s">
        <v>16</v>
      </c>
      <c r="D30" s="41">
        <v>50</v>
      </c>
      <c r="E30" s="85">
        <v>0</v>
      </c>
      <c r="F30" s="48">
        <f t="shared" si="3"/>
        <v>0</v>
      </c>
      <c r="G30" s="24">
        <v>0.08</v>
      </c>
      <c r="H30" s="48">
        <f t="shared" si="4"/>
        <v>0</v>
      </c>
      <c r="I30" s="48">
        <f t="shared" si="5"/>
        <v>0</v>
      </c>
      <c r="J30" s="11"/>
      <c r="K30" s="11"/>
      <c r="L30" s="11"/>
      <c r="M30" s="25"/>
    </row>
    <row r="31" spans="1:13" s="26" customFormat="1" ht="34.5" customHeight="1">
      <c r="A31" s="23">
        <v>12</v>
      </c>
      <c r="B31" s="40" t="s">
        <v>54</v>
      </c>
      <c r="C31" s="11" t="s">
        <v>16</v>
      </c>
      <c r="D31" s="41">
        <v>100</v>
      </c>
      <c r="E31" s="85">
        <v>0</v>
      </c>
      <c r="F31" s="48">
        <f t="shared" si="3"/>
        <v>0</v>
      </c>
      <c r="G31" s="24">
        <v>0.08</v>
      </c>
      <c r="H31" s="48">
        <f t="shared" si="4"/>
        <v>0</v>
      </c>
      <c r="I31" s="48">
        <f t="shared" si="5"/>
        <v>0</v>
      </c>
      <c r="J31" s="11"/>
      <c r="K31" s="11"/>
      <c r="L31" s="11"/>
      <c r="M31" s="25"/>
    </row>
    <row r="32" spans="1:13" s="26" customFormat="1" ht="34.5" customHeight="1">
      <c r="A32" s="23">
        <v>13</v>
      </c>
      <c r="B32" s="40" t="s">
        <v>55</v>
      </c>
      <c r="C32" s="11" t="s">
        <v>16</v>
      </c>
      <c r="D32" s="41">
        <v>20</v>
      </c>
      <c r="E32" s="85">
        <v>0</v>
      </c>
      <c r="F32" s="48">
        <f t="shared" si="3"/>
        <v>0</v>
      </c>
      <c r="G32" s="24">
        <v>0.08</v>
      </c>
      <c r="H32" s="48">
        <f t="shared" si="4"/>
        <v>0</v>
      </c>
      <c r="I32" s="48">
        <f t="shared" si="5"/>
        <v>0</v>
      </c>
      <c r="J32" s="11"/>
      <c r="K32" s="11"/>
      <c r="L32" s="11"/>
      <c r="M32" s="25"/>
    </row>
    <row r="33" spans="1:13" s="26" customFormat="1" ht="34.5" customHeight="1">
      <c r="A33" s="23">
        <v>14</v>
      </c>
      <c r="B33" s="40" t="s">
        <v>56</v>
      </c>
      <c r="C33" s="11" t="s">
        <v>16</v>
      </c>
      <c r="D33" s="41">
        <v>20</v>
      </c>
      <c r="E33" s="85">
        <v>0</v>
      </c>
      <c r="F33" s="48">
        <f t="shared" si="3"/>
        <v>0</v>
      </c>
      <c r="G33" s="24">
        <v>0.08</v>
      </c>
      <c r="H33" s="48">
        <f t="shared" si="4"/>
        <v>0</v>
      </c>
      <c r="I33" s="48">
        <f t="shared" si="5"/>
        <v>0</v>
      </c>
      <c r="J33" s="11"/>
      <c r="K33" s="11"/>
      <c r="L33" s="11"/>
      <c r="M33" s="25"/>
    </row>
    <row r="34" spans="1:13" s="26" customFormat="1" ht="34.5" customHeight="1">
      <c r="A34" s="23">
        <v>15</v>
      </c>
      <c r="B34" s="40" t="s">
        <v>57</v>
      </c>
      <c r="C34" s="11" t="s">
        <v>16</v>
      </c>
      <c r="D34" s="41">
        <v>50</v>
      </c>
      <c r="E34" s="85">
        <v>0</v>
      </c>
      <c r="F34" s="48">
        <f t="shared" si="3"/>
        <v>0</v>
      </c>
      <c r="G34" s="24">
        <v>0.08</v>
      </c>
      <c r="H34" s="48">
        <f t="shared" si="4"/>
        <v>0</v>
      </c>
      <c r="I34" s="48">
        <f t="shared" si="5"/>
        <v>0</v>
      </c>
      <c r="J34" s="11"/>
      <c r="K34" s="11"/>
      <c r="L34" s="11"/>
      <c r="M34" s="25"/>
    </row>
    <row r="35" spans="1:13" s="26" customFormat="1" ht="34.5" customHeight="1">
      <c r="A35" s="23">
        <v>16</v>
      </c>
      <c r="B35" s="40" t="s">
        <v>58</v>
      </c>
      <c r="C35" s="11" t="s">
        <v>16</v>
      </c>
      <c r="D35" s="41">
        <v>150</v>
      </c>
      <c r="E35" s="85">
        <v>0</v>
      </c>
      <c r="F35" s="48">
        <f t="shared" si="3"/>
        <v>0</v>
      </c>
      <c r="G35" s="24">
        <v>0.08</v>
      </c>
      <c r="H35" s="48">
        <f t="shared" si="4"/>
        <v>0</v>
      </c>
      <c r="I35" s="48">
        <f t="shared" si="5"/>
        <v>0</v>
      </c>
      <c r="J35" s="11"/>
      <c r="K35" s="11"/>
      <c r="L35" s="11"/>
      <c r="M35" s="25"/>
    </row>
    <row r="36" spans="1:13" s="26" customFormat="1" ht="34.5" customHeight="1">
      <c r="A36" s="23">
        <v>17</v>
      </c>
      <c r="B36" s="40" t="s">
        <v>59</v>
      </c>
      <c r="C36" s="11" t="s">
        <v>16</v>
      </c>
      <c r="D36" s="41">
        <v>20</v>
      </c>
      <c r="E36" s="85">
        <v>0</v>
      </c>
      <c r="F36" s="48">
        <f t="shared" si="3"/>
        <v>0</v>
      </c>
      <c r="G36" s="24">
        <v>0.08</v>
      </c>
      <c r="H36" s="48">
        <f t="shared" si="4"/>
        <v>0</v>
      </c>
      <c r="I36" s="48">
        <f t="shared" si="5"/>
        <v>0</v>
      </c>
      <c r="J36" s="11"/>
      <c r="K36" s="11"/>
      <c r="L36" s="11"/>
      <c r="M36" s="25"/>
    </row>
    <row r="37" spans="1:13" s="26" customFormat="1" ht="34.5" customHeight="1">
      <c r="A37" s="23">
        <v>18</v>
      </c>
      <c r="B37" s="40" t="s">
        <v>60</v>
      </c>
      <c r="C37" s="11" t="s">
        <v>16</v>
      </c>
      <c r="D37" s="41">
        <v>30</v>
      </c>
      <c r="E37" s="85">
        <v>0</v>
      </c>
      <c r="F37" s="48">
        <f t="shared" si="3"/>
        <v>0</v>
      </c>
      <c r="G37" s="24">
        <v>0.08</v>
      </c>
      <c r="H37" s="48">
        <f t="shared" si="4"/>
        <v>0</v>
      </c>
      <c r="I37" s="48">
        <f t="shared" si="5"/>
        <v>0</v>
      </c>
      <c r="J37" s="11"/>
      <c r="K37" s="11"/>
      <c r="L37" s="11"/>
      <c r="M37" s="25"/>
    </row>
    <row r="38" spans="1:13" s="26" customFormat="1" ht="34.5" customHeight="1">
      <c r="A38" s="23">
        <v>19</v>
      </c>
      <c r="B38" s="40" t="s">
        <v>61</v>
      </c>
      <c r="C38" s="11" t="s">
        <v>16</v>
      </c>
      <c r="D38" s="41">
        <v>30</v>
      </c>
      <c r="E38" s="85">
        <v>0</v>
      </c>
      <c r="F38" s="48">
        <f t="shared" si="3"/>
        <v>0</v>
      </c>
      <c r="G38" s="24">
        <v>0.08</v>
      </c>
      <c r="H38" s="48">
        <f t="shared" si="4"/>
        <v>0</v>
      </c>
      <c r="I38" s="48">
        <f t="shared" si="5"/>
        <v>0</v>
      </c>
      <c r="J38" s="11"/>
      <c r="K38" s="11"/>
      <c r="L38" s="11"/>
      <c r="M38" s="25"/>
    </row>
    <row r="39" spans="1:13" s="26" customFormat="1" ht="34.5" customHeight="1">
      <c r="A39" s="23">
        <v>20</v>
      </c>
      <c r="B39" s="40" t="s">
        <v>62</v>
      </c>
      <c r="C39" s="11" t="s">
        <v>16</v>
      </c>
      <c r="D39" s="41">
        <v>20</v>
      </c>
      <c r="E39" s="85">
        <v>0</v>
      </c>
      <c r="F39" s="48">
        <f t="shared" si="3"/>
        <v>0</v>
      </c>
      <c r="G39" s="24">
        <v>0.08</v>
      </c>
      <c r="H39" s="48">
        <f t="shared" si="4"/>
        <v>0</v>
      </c>
      <c r="I39" s="48">
        <f t="shared" si="5"/>
        <v>0</v>
      </c>
      <c r="J39" s="11"/>
      <c r="K39" s="11"/>
      <c r="L39" s="11"/>
      <c r="M39" s="25"/>
    </row>
    <row r="40" spans="1:13" s="26" customFormat="1" ht="34.5" customHeight="1">
      <c r="A40" s="23">
        <v>21</v>
      </c>
      <c r="B40" s="40" t="s">
        <v>63</v>
      </c>
      <c r="C40" s="11" t="s">
        <v>16</v>
      </c>
      <c r="D40" s="41">
        <v>20</v>
      </c>
      <c r="E40" s="85">
        <v>0</v>
      </c>
      <c r="F40" s="48">
        <f t="shared" si="3"/>
        <v>0</v>
      </c>
      <c r="G40" s="24">
        <v>0.08</v>
      </c>
      <c r="H40" s="48">
        <f t="shared" si="4"/>
        <v>0</v>
      </c>
      <c r="I40" s="48">
        <f t="shared" si="5"/>
        <v>0</v>
      </c>
      <c r="J40" s="11"/>
      <c r="K40" s="11"/>
      <c r="L40" s="11"/>
      <c r="M40" s="25"/>
    </row>
    <row r="41" spans="1:13" s="26" customFormat="1" ht="34.5" customHeight="1">
      <c r="A41" s="23">
        <v>22</v>
      </c>
      <c r="B41" s="40" t="s">
        <v>64</v>
      </c>
      <c r="C41" s="11" t="s">
        <v>16</v>
      </c>
      <c r="D41" s="41">
        <v>25</v>
      </c>
      <c r="E41" s="85">
        <v>0</v>
      </c>
      <c r="F41" s="48">
        <f t="shared" si="3"/>
        <v>0</v>
      </c>
      <c r="G41" s="24">
        <v>0.08</v>
      </c>
      <c r="H41" s="48">
        <f t="shared" si="4"/>
        <v>0</v>
      </c>
      <c r="I41" s="48">
        <f t="shared" si="5"/>
        <v>0</v>
      </c>
      <c r="J41" s="11"/>
      <c r="K41" s="11"/>
      <c r="L41" s="11"/>
      <c r="M41" s="25"/>
    </row>
    <row r="42" spans="1:13" s="26" customFormat="1" ht="34.5" customHeight="1">
      <c r="A42" s="23">
        <v>23</v>
      </c>
      <c r="B42" s="40" t="s">
        <v>65</v>
      </c>
      <c r="C42" s="11" t="s">
        <v>16</v>
      </c>
      <c r="D42" s="41">
        <v>30</v>
      </c>
      <c r="E42" s="85">
        <v>0</v>
      </c>
      <c r="F42" s="48">
        <f t="shared" si="3"/>
        <v>0</v>
      </c>
      <c r="G42" s="24">
        <v>0.08</v>
      </c>
      <c r="H42" s="48">
        <f t="shared" si="4"/>
        <v>0</v>
      </c>
      <c r="I42" s="48">
        <f t="shared" si="5"/>
        <v>0</v>
      </c>
      <c r="J42" s="11"/>
      <c r="K42" s="11"/>
      <c r="L42" s="11"/>
      <c r="M42" s="25"/>
    </row>
    <row r="43" spans="1:13" s="26" customFormat="1" ht="34.5" customHeight="1">
      <c r="A43" s="23">
        <v>24</v>
      </c>
      <c r="B43" s="40" t="s">
        <v>66</v>
      </c>
      <c r="C43" s="11" t="s">
        <v>16</v>
      </c>
      <c r="D43" s="41">
        <v>30</v>
      </c>
      <c r="E43" s="85">
        <v>0</v>
      </c>
      <c r="F43" s="48">
        <f t="shared" si="3"/>
        <v>0</v>
      </c>
      <c r="G43" s="24">
        <v>0.08</v>
      </c>
      <c r="H43" s="48">
        <f t="shared" si="4"/>
        <v>0</v>
      </c>
      <c r="I43" s="48">
        <f t="shared" si="5"/>
        <v>0</v>
      </c>
      <c r="J43" s="11"/>
      <c r="K43" s="11"/>
      <c r="L43" s="11"/>
      <c r="M43" s="25"/>
    </row>
    <row r="44" spans="1:13" s="26" customFormat="1" ht="34.5" customHeight="1">
      <c r="A44" s="23">
        <v>25</v>
      </c>
      <c r="B44" s="40" t="s">
        <v>67</v>
      </c>
      <c r="C44" s="11" t="s">
        <v>16</v>
      </c>
      <c r="D44" s="41">
        <v>30</v>
      </c>
      <c r="E44" s="85">
        <v>0</v>
      </c>
      <c r="F44" s="48">
        <f t="shared" si="3"/>
        <v>0</v>
      </c>
      <c r="G44" s="24">
        <v>0.08</v>
      </c>
      <c r="H44" s="48">
        <f t="shared" si="4"/>
        <v>0</v>
      </c>
      <c r="I44" s="48">
        <f>F44+H44</f>
        <v>0</v>
      </c>
      <c r="J44" s="11"/>
      <c r="K44" s="11"/>
      <c r="L44" s="11"/>
      <c r="M44" s="25"/>
    </row>
    <row r="45" spans="1:13" s="26" customFormat="1" ht="34.5" customHeight="1">
      <c r="A45" s="23">
        <v>26</v>
      </c>
      <c r="B45" s="40" t="s">
        <v>68</v>
      </c>
      <c r="C45" s="11" t="s">
        <v>16</v>
      </c>
      <c r="D45" s="42">
        <v>10</v>
      </c>
      <c r="E45" s="85">
        <v>0</v>
      </c>
      <c r="F45" s="48">
        <f t="shared" si="3"/>
        <v>0</v>
      </c>
      <c r="G45" s="24">
        <v>0.08</v>
      </c>
      <c r="H45" s="48">
        <f t="shared" si="4"/>
        <v>0</v>
      </c>
      <c r="I45" s="48">
        <f>F45+H45</f>
        <v>0</v>
      </c>
      <c r="J45" s="11"/>
      <c r="K45" s="11"/>
      <c r="L45" s="11"/>
      <c r="M45" s="25"/>
    </row>
    <row r="46" spans="1:13" s="26" customFormat="1" ht="34.5" customHeight="1">
      <c r="A46" s="23">
        <v>27</v>
      </c>
      <c r="B46" s="40" t="s">
        <v>69</v>
      </c>
      <c r="C46" s="11" t="s">
        <v>16</v>
      </c>
      <c r="D46" s="41">
        <v>400</v>
      </c>
      <c r="E46" s="85">
        <v>0</v>
      </c>
      <c r="F46" s="48">
        <f t="shared" si="3"/>
        <v>0</v>
      </c>
      <c r="G46" s="24">
        <v>0.08</v>
      </c>
      <c r="H46" s="48">
        <f t="shared" si="4"/>
        <v>0</v>
      </c>
      <c r="I46" s="48">
        <f>F46+H46</f>
        <v>0</v>
      </c>
      <c r="J46" s="11"/>
      <c r="K46" s="11"/>
      <c r="L46" s="11"/>
      <c r="M46" s="25"/>
    </row>
    <row r="47" spans="1:13" s="26" customFormat="1" ht="34.5" customHeight="1">
      <c r="A47" s="23">
        <v>28</v>
      </c>
      <c r="B47" s="40" t="s">
        <v>70</v>
      </c>
      <c r="C47" s="11" t="s">
        <v>16</v>
      </c>
      <c r="D47" s="41">
        <v>500</v>
      </c>
      <c r="E47" s="85">
        <v>0</v>
      </c>
      <c r="F47" s="48">
        <f t="shared" si="3"/>
        <v>0</v>
      </c>
      <c r="G47" s="24">
        <v>0.08</v>
      </c>
      <c r="H47" s="48">
        <f t="shared" si="4"/>
        <v>0</v>
      </c>
      <c r="I47" s="48">
        <f>F47+H47</f>
        <v>0</v>
      </c>
      <c r="J47" s="11"/>
      <c r="K47" s="11"/>
      <c r="L47" s="11"/>
      <c r="M47" s="25"/>
    </row>
    <row r="48" spans="1:13" s="26" customFormat="1" ht="34.5" customHeight="1">
      <c r="A48" s="23">
        <v>29</v>
      </c>
      <c r="B48" s="40" t="s">
        <v>71</v>
      </c>
      <c r="C48" s="11" t="s">
        <v>16</v>
      </c>
      <c r="D48" s="41">
        <v>30</v>
      </c>
      <c r="E48" s="85">
        <v>0</v>
      </c>
      <c r="F48" s="48">
        <f t="shared" si="3"/>
        <v>0</v>
      </c>
      <c r="G48" s="24">
        <v>0.08</v>
      </c>
      <c r="H48" s="48">
        <f t="shared" si="4"/>
        <v>0</v>
      </c>
      <c r="I48" s="48">
        <f aca="true" t="shared" si="6" ref="I48:I59">F48+H48</f>
        <v>0</v>
      </c>
      <c r="J48" s="11"/>
      <c r="K48" s="11"/>
      <c r="L48" s="11"/>
      <c r="M48" s="25"/>
    </row>
    <row r="49" spans="1:13" s="26" customFormat="1" ht="34.5" customHeight="1">
      <c r="A49" s="23">
        <v>30</v>
      </c>
      <c r="B49" s="40" t="s">
        <v>72</v>
      </c>
      <c r="C49" s="11" t="s">
        <v>16</v>
      </c>
      <c r="D49" s="41">
        <v>25</v>
      </c>
      <c r="E49" s="85">
        <v>0</v>
      </c>
      <c r="F49" s="48">
        <f t="shared" si="3"/>
        <v>0</v>
      </c>
      <c r="G49" s="24">
        <v>0.08</v>
      </c>
      <c r="H49" s="48">
        <f t="shared" si="4"/>
        <v>0</v>
      </c>
      <c r="I49" s="48">
        <f t="shared" si="6"/>
        <v>0</v>
      </c>
      <c r="J49" s="11"/>
      <c r="K49" s="11"/>
      <c r="L49" s="11"/>
      <c r="M49" s="25"/>
    </row>
    <row r="50" spans="1:13" s="26" customFormat="1" ht="34.5" customHeight="1">
      <c r="A50" s="23">
        <v>31</v>
      </c>
      <c r="B50" s="40" t="s">
        <v>73</v>
      </c>
      <c r="C50" s="11" t="s">
        <v>16</v>
      </c>
      <c r="D50" s="41">
        <v>100</v>
      </c>
      <c r="E50" s="85">
        <v>0</v>
      </c>
      <c r="F50" s="48">
        <f t="shared" si="3"/>
        <v>0</v>
      </c>
      <c r="G50" s="24">
        <v>0.08</v>
      </c>
      <c r="H50" s="48">
        <f t="shared" si="4"/>
        <v>0</v>
      </c>
      <c r="I50" s="48">
        <f t="shared" si="6"/>
        <v>0</v>
      </c>
      <c r="J50" s="11"/>
      <c r="K50" s="11"/>
      <c r="L50" s="11"/>
      <c r="M50" s="25"/>
    </row>
    <row r="51" spans="1:13" s="26" customFormat="1" ht="34.5" customHeight="1">
      <c r="A51" s="23">
        <v>32</v>
      </c>
      <c r="B51" s="40" t="s">
        <v>74</v>
      </c>
      <c r="C51" s="11" t="s">
        <v>16</v>
      </c>
      <c r="D51" s="41">
        <v>50</v>
      </c>
      <c r="E51" s="85">
        <v>0</v>
      </c>
      <c r="F51" s="48">
        <f t="shared" si="3"/>
        <v>0</v>
      </c>
      <c r="G51" s="24">
        <v>0.08</v>
      </c>
      <c r="H51" s="48">
        <f t="shared" si="4"/>
        <v>0</v>
      </c>
      <c r="I51" s="48">
        <f t="shared" si="6"/>
        <v>0</v>
      </c>
      <c r="J51" s="11"/>
      <c r="K51" s="11"/>
      <c r="L51" s="11"/>
      <c r="M51" s="25"/>
    </row>
    <row r="52" spans="1:13" s="26" customFormat="1" ht="34.5" customHeight="1">
      <c r="A52" s="23">
        <v>33</v>
      </c>
      <c r="B52" s="40" t="s">
        <v>75</v>
      </c>
      <c r="C52" s="11" t="s">
        <v>16</v>
      </c>
      <c r="D52" s="41">
        <v>50</v>
      </c>
      <c r="E52" s="85">
        <v>0</v>
      </c>
      <c r="F52" s="48">
        <f t="shared" si="3"/>
        <v>0</v>
      </c>
      <c r="G52" s="24">
        <v>0.08</v>
      </c>
      <c r="H52" s="48">
        <f t="shared" si="4"/>
        <v>0</v>
      </c>
      <c r="I52" s="48">
        <f t="shared" si="6"/>
        <v>0</v>
      </c>
      <c r="J52" s="11"/>
      <c r="K52" s="11"/>
      <c r="L52" s="11"/>
      <c r="M52" s="25"/>
    </row>
    <row r="53" spans="1:13" s="26" customFormat="1" ht="34.5" customHeight="1">
      <c r="A53" s="23">
        <v>34</v>
      </c>
      <c r="B53" s="40" t="s">
        <v>76</v>
      </c>
      <c r="C53" s="11" t="s">
        <v>16</v>
      </c>
      <c r="D53" s="42">
        <v>150</v>
      </c>
      <c r="E53" s="85">
        <v>0</v>
      </c>
      <c r="F53" s="48">
        <f t="shared" si="3"/>
        <v>0</v>
      </c>
      <c r="G53" s="24">
        <v>0.08</v>
      </c>
      <c r="H53" s="48">
        <f t="shared" si="4"/>
        <v>0</v>
      </c>
      <c r="I53" s="48">
        <f t="shared" si="6"/>
        <v>0</v>
      </c>
      <c r="J53" s="11"/>
      <c r="K53" s="11"/>
      <c r="L53" s="11"/>
      <c r="M53" s="25"/>
    </row>
    <row r="54" spans="1:13" s="26" customFormat="1" ht="34.5" customHeight="1">
      <c r="A54" s="23">
        <v>35</v>
      </c>
      <c r="B54" s="40" t="s">
        <v>134</v>
      </c>
      <c r="C54" s="11" t="s">
        <v>16</v>
      </c>
      <c r="D54" s="42">
        <v>10</v>
      </c>
      <c r="E54" s="85">
        <v>0</v>
      </c>
      <c r="F54" s="48">
        <f t="shared" si="3"/>
        <v>0</v>
      </c>
      <c r="G54" s="24">
        <v>0.08</v>
      </c>
      <c r="H54" s="48">
        <f t="shared" si="4"/>
        <v>0</v>
      </c>
      <c r="I54" s="48">
        <f t="shared" si="6"/>
        <v>0</v>
      </c>
      <c r="J54" s="11"/>
      <c r="K54" s="11"/>
      <c r="L54" s="11"/>
      <c r="M54" s="25"/>
    </row>
    <row r="55" spans="1:13" s="26" customFormat="1" ht="34.5" customHeight="1">
      <c r="A55" s="23">
        <v>36</v>
      </c>
      <c r="B55" s="44" t="s">
        <v>77</v>
      </c>
      <c r="C55" s="11" t="s">
        <v>16</v>
      </c>
      <c r="D55" s="42">
        <v>2000</v>
      </c>
      <c r="E55" s="85">
        <v>0</v>
      </c>
      <c r="F55" s="48">
        <f t="shared" si="3"/>
        <v>0</v>
      </c>
      <c r="G55" s="24">
        <v>0.08</v>
      </c>
      <c r="H55" s="48">
        <f t="shared" si="4"/>
        <v>0</v>
      </c>
      <c r="I55" s="48">
        <f t="shared" si="6"/>
        <v>0</v>
      </c>
      <c r="J55" s="11"/>
      <c r="K55" s="11"/>
      <c r="L55" s="11"/>
      <c r="M55" s="25"/>
    </row>
    <row r="56" spans="1:13" s="26" customFormat="1" ht="34.5" customHeight="1">
      <c r="A56" s="23">
        <v>37</v>
      </c>
      <c r="B56" s="44" t="s">
        <v>78</v>
      </c>
      <c r="C56" s="11" t="s">
        <v>16</v>
      </c>
      <c r="D56" s="42">
        <v>5000</v>
      </c>
      <c r="E56" s="85">
        <v>0</v>
      </c>
      <c r="F56" s="48">
        <f t="shared" si="3"/>
        <v>0</v>
      </c>
      <c r="G56" s="24">
        <v>0.08</v>
      </c>
      <c r="H56" s="48">
        <f t="shared" si="4"/>
        <v>0</v>
      </c>
      <c r="I56" s="48">
        <f t="shared" si="6"/>
        <v>0</v>
      </c>
      <c r="J56" s="11"/>
      <c r="K56" s="11"/>
      <c r="L56" s="11"/>
      <c r="M56" s="25"/>
    </row>
    <row r="57" spans="1:13" s="26" customFormat="1" ht="34.5" customHeight="1">
      <c r="A57" s="23">
        <v>38</v>
      </c>
      <c r="B57" s="40" t="s">
        <v>79</v>
      </c>
      <c r="C57" s="11" t="s">
        <v>16</v>
      </c>
      <c r="D57" s="42">
        <v>5</v>
      </c>
      <c r="E57" s="85">
        <v>0</v>
      </c>
      <c r="F57" s="48">
        <f t="shared" si="3"/>
        <v>0</v>
      </c>
      <c r="G57" s="24">
        <v>0.08</v>
      </c>
      <c r="H57" s="48">
        <f t="shared" si="4"/>
        <v>0</v>
      </c>
      <c r="I57" s="48">
        <f t="shared" si="6"/>
        <v>0</v>
      </c>
      <c r="J57" s="11"/>
      <c r="K57" s="11"/>
      <c r="L57" s="11"/>
      <c r="M57" s="25"/>
    </row>
    <row r="58" spans="1:13" s="26" customFormat="1" ht="34.5" customHeight="1">
      <c r="A58" s="23">
        <v>39</v>
      </c>
      <c r="B58" s="40" t="s">
        <v>80</v>
      </c>
      <c r="C58" s="11" t="s">
        <v>16</v>
      </c>
      <c r="D58" s="42">
        <v>20</v>
      </c>
      <c r="E58" s="85">
        <v>0</v>
      </c>
      <c r="F58" s="48">
        <f t="shared" si="3"/>
        <v>0</v>
      </c>
      <c r="G58" s="24">
        <v>0.08</v>
      </c>
      <c r="H58" s="48">
        <f t="shared" si="4"/>
        <v>0</v>
      </c>
      <c r="I58" s="48">
        <f t="shared" si="6"/>
        <v>0</v>
      </c>
      <c r="J58" s="11"/>
      <c r="K58" s="11"/>
      <c r="L58" s="11"/>
      <c r="M58" s="25"/>
    </row>
    <row r="59" spans="1:13" s="26" customFormat="1" ht="34.5" customHeight="1">
      <c r="A59" s="23">
        <v>40</v>
      </c>
      <c r="B59" s="40" t="s">
        <v>81</v>
      </c>
      <c r="C59" s="11" t="s">
        <v>16</v>
      </c>
      <c r="D59" s="42">
        <v>5</v>
      </c>
      <c r="E59" s="85">
        <v>0</v>
      </c>
      <c r="F59" s="48">
        <f t="shared" si="3"/>
        <v>0</v>
      </c>
      <c r="G59" s="24">
        <v>0.08</v>
      </c>
      <c r="H59" s="48">
        <f t="shared" si="4"/>
        <v>0</v>
      </c>
      <c r="I59" s="48">
        <f t="shared" si="6"/>
        <v>0</v>
      </c>
      <c r="J59" s="11"/>
      <c r="K59" s="11"/>
      <c r="L59" s="11"/>
      <c r="M59" s="25"/>
    </row>
    <row r="60" spans="1:16" s="18" customFormat="1" ht="29.25" customHeight="1">
      <c r="A60" s="23">
        <v>41</v>
      </c>
      <c r="B60" s="44" t="s">
        <v>82</v>
      </c>
      <c r="C60" s="11" t="s">
        <v>16</v>
      </c>
      <c r="D60" s="42">
        <v>20</v>
      </c>
      <c r="E60" s="85">
        <v>0</v>
      </c>
      <c r="F60" s="48">
        <f>D60*E60</f>
        <v>0</v>
      </c>
      <c r="G60" s="24">
        <v>0.08</v>
      </c>
      <c r="H60" s="48">
        <f>F60*G60</f>
        <v>0</v>
      </c>
      <c r="I60" s="48">
        <f>F60+H60</f>
        <v>0</v>
      </c>
      <c r="J60" s="34"/>
      <c r="K60" s="34"/>
      <c r="L60" s="34"/>
      <c r="M60" s="6"/>
      <c r="N60" s="4"/>
      <c r="O60" s="4"/>
      <c r="P60" s="4"/>
    </row>
    <row r="61" spans="1:16" s="18" customFormat="1" ht="30.75" customHeight="1">
      <c r="A61" s="45"/>
      <c r="B61" s="35" t="s">
        <v>14</v>
      </c>
      <c r="C61" s="46"/>
      <c r="D61" s="47"/>
      <c r="E61" s="48"/>
      <c r="F61" s="49">
        <f>SUM(F20:F60)</f>
        <v>0</v>
      </c>
      <c r="G61" s="49"/>
      <c r="H61" s="49">
        <f>SUM(H20:H60)</f>
        <v>0</v>
      </c>
      <c r="I61" s="49">
        <f>SUM(I20:I60)</f>
        <v>0</v>
      </c>
      <c r="J61" s="50"/>
      <c r="K61" s="50"/>
      <c r="L61" s="50"/>
      <c r="M61" s="6"/>
      <c r="N61" s="4"/>
      <c r="O61" s="4"/>
      <c r="P61" s="4"/>
    </row>
    <row r="62" spans="1:16" s="18" customFormat="1" ht="18" customHeight="1">
      <c r="A62" s="45"/>
      <c r="B62" s="97"/>
      <c r="C62" s="97"/>
      <c r="D62" s="51"/>
      <c r="E62" s="87"/>
      <c r="F62" s="55"/>
      <c r="G62" s="52"/>
      <c r="H62" s="55"/>
      <c r="I62" s="55"/>
      <c r="J62" s="50"/>
      <c r="K62" s="50"/>
      <c r="L62" s="50"/>
      <c r="M62" s="6"/>
      <c r="N62" s="4"/>
      <c r="O62" s="4"/>
      <c r="P62" s="4"/>
    </row>
    <row r="63" spans="1:13" s="18" customFormat="1" ht="25.5" customHeight="1">
      <c r="A63" s="53"/>
      <c r="B63" s="39" t="s">
        <v>83</v>
      </c>
      <c r="C63" s="20"/>
      <c r="D63" s="54"/>
      <c r="E63" s="55"/>
      <c r="F63" s="55"/>
      <c r="G63" s="52"/>
      <c r="H63" s="55"/>
      <c r="I63" s="55"/>
      <c r="J63" s="50"/>
      <c r="K63" s="50"/>
      <c r="L63" s="50"/>
      <c r="M63" s="17"/>
    </row>
    <row r="64" spans="1:13" s="26" customFormat="1" ht="120" customHeight="1">
      <c r="A64" s="11" t="s">
        <v>7</v>
      </c>
      <c r="B64" s="11" t="s">
        <v>8</v>
      </c>
      <c r="C64" s="11" t="s">
        <v>9</v>
      </c>
      <c r="D64" s="11" t="s">
        <v>10</v>
      </c>
      <c r="E64" s="12" t="s">
        <v>0</v>
      </c>
      <c r="F64" s="12" t="s">
        <v>1</v>
      </c>
      <c r="G64" s="24" t="s">
        <v>2</v>
      </c>
      <c r="H64" s="12" t="s">
        <v>3</v>
      </c>
      <c r="I64" s="12" t="s">
        <v>4</v>
      </c>
      <c r="J64" s="11" t="s">
        <v>6</v>
      </c>
      <c r="K64" s="11" t="s">
        <v>5</v>
      </c>
      <c r="L64" s="93" t="s">
        <v>142</v>
      </c>
      <c r="M64" s="25"/>
    </row>
    <row r="65" spans="1:13" s="26" customFormat="1" ht="146.25" customHeight="1">
      <c r="A65" s="11" t="s">
        <v>39</v>
      </c>
      <c r="B65" s="56" t="s">
        <v>84</v>
      </c>
      <c r="C65" s="57" t="s">
        <v>16</v>
      </c>
      <c r="D65" s="58">
        <v>5</v>
      </c>
      <c r="E65" s="88">
        <v>0</v>
      </c>
      <c r="F65" s="48">
        <f>D65*E65</f>
        <v>0</v>
      </c>
      <c r="G65" s="29">
        <v>0.08</v>
      </c>
      <c r="H65" s="48">
        <f>F65*G65</f>
        <v>0</v>
      </c>
      <c r="I65" s="48">
        <f>F65+H65</f>
        <v>0</v>
      </c>
      <c r="J65" s="11"/>
      <c r="K65" s="11"/>
      <c r="L65" s="11"/>
      <c r="M65" s="25"/>
    </row>
    <row r="66" spans="1:13" s="26" customFormat="1" ht="168.75" customHeight="1">
      <c r="A66" s="11" t="s">
        <v>38</v>
      </c>
      <c r="B66" s="56" t="s">
        <v>85</v>
      </c>
      <c r="C66" s="57" t="s">
        <v>16</v>
      </c>
      <c r="D66" s="58">
        <v>5</v>
      </c>
      <c r="E66" s="88">
        <v>0</v>
      </c>
      <c r="F66" s="48">
        <f>D66*E66</f>
        <v>0</v>
      </c>
      <c r="G66" s="29">
        <v>0.08</v>
      </c>
      <c r="H66" s="48">
        <f>F66*G66</f>
        <v>0</v>
      </c>
      <c r="I66" s="48">
        <f>F66+H66</f>
        <v>0</v>
      </c>
      <c r="J66" s="11"/>
      <c r="K66" s="11"/>
      <c r="L66" s="11"/>
      <c r="M66" s="25"/>
    </row>
    <row r="67" spans="1:13" s="26" customFormat="1" ht="144.75" customHeight="1">
      <c r="A67" s="11" t="s">
        <v>89</v>
      </c>
      <c r="B67" s="56" t="s">
        <v>86</v>
      </c>
      <c r="C67" s="57" t="s">
        <v>16</v>
      </c>
      <c r="D67" s="58">
        <v>20</v>
      </c>
      <c r="E67" s="88">
        <v>0</v>
      </c>
      <c r="F67" s="48">
        <f>D67*E67</f>
        <v>0</v>
      </c>
      <c r="G67" s="29">
        <v>0.08</v>
      </c>
      <c r="H67" s="48">
        <f>F67*G67</f>
        <v>0</v>
      </c>
      <c r="I67" s="48">
        <f>F67+H67</f>
        <v>0</v>
      </c>
      <c r="J67" s="11"/>
      <c r="K67" s="11"/>
      <c r="L67" s="11"/>
      <c r="M67" s="25"/>
    </row>
    <row r="68" spans="1:13" s="26" customFormat="1" ht="98.25" customHeight="1">
      <c r="A68" s="11" t="s">
        <v>90</v>
      </c>
      <c r="B68" s="56" t="s">
        <v>87</v>
      </c>
      <c r="C68" s="57" t="s">
        <v>16</v>
      </c>
      <c r="D68" s="58">
        <v>500</v>
      </c>
      <c r="E68" s="88">
        <v>0</v>
      </c>
      <c r="F68" s="48">
        <f>D68*E68</f>
        <v>0</v>
      </c>
      <c r="G68" s="29">
        <v>0.08</v>
      </c>
      <c r="H68" s="48">
        <f>F68*G68</f>
        <v>0</v>
      </c>
      <c r="I68" s="48">
        <f>F68+H68</f>
        <v>0</v>
      </c>
      <c r="J68" s="11"/>
      <c r="K68" s="11"/>
      <c r="L68" s="11"/>
      <c r="M68" s="25"/>
    </row>
    <row r="69" spans="1:13" s="18" customFormat="1" ht="87" customHeight="1">
      <c r="A69" s="59" t="s">
        <v>23</v>
      </c>
      <c r="B69" s="56" t="s">
        <v>88</v>
      </c>
      <c r="C69" s="57" t="s">
        <v>16</v>
      </c>
      <c r="D69" s="58">
        <v>20</v>
      </c>
      <c r="E69" s="88">
        <v>0</v>
      </c>
      <c r="F69" s="48">
        <f>D69*E69</f>
        <v>0</v>
      </c>
      <c r="G69" s="29">
        <v>0.08</v>
      </c>
      <c r="H69" s="48">
        <f>F69*G69</f>
        <v>0</v>
      </c>
      <c r="I69" s="48">
        <f>F69+H69</f>
        <v>0</v>
      </c>
      <c r="J69" s="34"/>
      <c r="K69" s="34"/>
      <c r="L69" s="34"/>
      <c r="M69" s="17"/>
    </row>
    <row r="70" spans="1:13" s="18" customFormat="1" ht="32.25" customHeight="1">
      <c r="A70" s="60"/>
      <c r="B70" s="61" t="s">
        <v>12</v>
      </c>
      <c r="C70" s="62"/>
      <c r="D70" s="60"/>
      <c r="E70" s="55"/>
      <c r="F70" s="49">
        <f>SUM(F65:F69)</f>
        <v>0</v>
      </c>
      <c r="G70" s="49"/>
      <c r="H70" s="49">
        <f>SUM(H65:H69)</f>
        <v>0</v>
      </c>
      <c r="I70" s="49">
        <f>SUM(I65:I69)</f>
        <v>0</v>
      </c>
      <c r="J70" s="62"/>
      <c r="K70" s="62"/>
      <c r="L70" s="62"/>
      <c r="M70" s="17"/>
    </row>
    <row r="71" ht="21" customHeight="1"/>
    <row r="72" spans="1:13" s="18" customFormat="1" ht="15.75">
      <c r="A72" s="19"/>
      <c r="B72" s="39" t="s">
        <v>91</v>
      </c>
      <c r="C72" s="21"/>
      <c r="D72" s="22"/>
      <c r="E72" s="82"/>
      <c r="F72" s="82"/>
      <c r="G72" s="22"/>
      <c r="H72" s="82"/>
      <c r="I72" s="82"/>
      <c r="J72" s="21"/>
      <c r="K72" s="21"/>
      <c r="L72" s="21"/>
      <c r="M72" s="17"/>
    </row>
    <row r="73" spans="1:13" s="26" customFormat="1" ht="108.75" customHeight="1">
      <c r="A73" s="23" t="s">
        <v>7</v>
      </c>
      <c r="B73" s="11" t="s">
        <v>8</v>
      </c>
      <c r="C73" s="11" t="s">
        <v>9</v>
      </c>
      <c r="D73" s="11" t="s">
        <v>10</v>
      </c>
      <c r="E73" s="12" t="s">
        <v>0</v>
      </c>
      <c r="F73" s="12" t="s">
        <v>1</v>
      </c>
      <c r="G73" s="24" t="s">
        <v>2</v>
      </c>
      <c r="H73" s="12" t="s">
        <v>3</v>
      </c>
      <c r="I73" s="12" t="s">
        <v>4</v>
      </c>
      <c r="J73" s="11" t="s">
        <v>6</v>
      </c>
      <c r="K73" s="11" t="s">
        <v>5</v>
      </c>
      <c r="L73" s="93" t="s">
        <v>142</v>
      </c>
      <c r="M73" s="25"/>
    </row>
    <row r="74" spans="1:13" s="26" customFormat="1" ht="81" customHeight="1">
      <c r="A74" s="23">
        <v>1</v>
      </c>
      <c r="B74" s="56" t="s">
        <v>135</v>
      </c>
      <c r="C74" s="33" t="s">
        <v>11</v>
      </c>
      <c r="D74" s="63">
        <v>3</v>
      </c>
      <c r="E74" s="88">
        <v>0</v>
      </c>
      <c r="F74" s="48">
        <f aca="true" t="shared" si="7" ref="F74:F83">D74*E74</f>
        <v>0</v>
      </c>
      <c r="G74" s="64">
        <v>0.08</v>
      </c>
      <c r="H74" s="48">
        <f aca="true" t="shared" si="8" ref="H74:H83">F74*G74</f>
        <v>0</v>
      </c>
      <c r="I74" s="48">
        <f aca="true" t="shared" si="9" ref="I74:I83">F74+H74</f>
        <v>0</v>
      </c>
      <c r="J74" s="11"/>
      <c r="K74" s="11"/>
      <c r="L74" s="11"/>
      <c r="M74" s="25"/>
    </row>
    <row r="75" spans="1:13" s="26" customFormat="1" ht="102" customHeight="1">
      <c r="A75" s="23">
        <v>2</v>
      </c>
      <c r="B75" s="56" t="s">
        <v>92</v>
      </c>
      <c r="C75" s="33" t="s">
        <v>11</v>
      </c>
      <c r="D75" s="63">
        <v>3</v>
      </c>
      <c r="E75" s="88">
        <v>0</v>
      </c>
      <c r="F75" s="48">
        <f t="shared" si="7"/>
        <v>0</v>
      </c>
      <c r="G75" s="64">
        <v>0.08</v>
      </c>
      <c r="H75" s="48">
        <f t="shared" si="8"/>
        <v>0</v>
      </c>
      <c r="I75" s="48">
        <f t="shared" si="9"/>
        <v>0</v>
      </c>
      <c r="J75" s="11"/>
      <c r="K75" s="11"/>
      <c r="L75" s="11"/>
      <c r="M75" s="25"/>
    </row>
    <row r="76" spans="1:13" s="26" customFormat="1" ht="102" customHeight="1">
      <c r="A76" s="23">
        <v>3</v>
      </c>
      <c r="B76" s="56" t="s">
        <v>136</v>
      </c>
      <c r="C76" s="33" t="s">
        <v>11</v>
      </c>
      <c r="D76" s="63">
        <v>3</v>
      </c>
      <c r="E76" s="88">
        <v>0</v>
      </c>
      <c r="F76" s="48">
        <f t="shared" si="7"/>
        <v>0</v>
      </c>
      <c r="G76" s="64">
        <v>0.08</v>
      </c>
      <c r="H76" s="48">
        <f t="shared" si="8"/>
        <v>0</v>
      </c>
      <c r="I76" s="48">
        <f t="shared" si="9"/>
        <v>0</v>
      </c>
      <c r="J76" s="11"/>
      <c r="K76" s="11"/>
      <c r="L76" s="11"/>
      <c r="M76" s="25"/>
    </row>
    <row r="77" spans="1:13" s="26" customFormat="1" ht="102" customHeight="1">
      <c r="A77" s="23">
        <v>4</v>
      </c>
      <c r="B77" s="56" t="s">
        <v>137</v>
      </c>
      <c r="C77" s="33" t="s">
        <v>11</v>
      </c>
      <c r="D77" s="63">
        <v>3</v>
      </c>
      <c r="E77" s="88">
        <v>0</v>
      </c>
      <c r="F77" s="48">
        <f t="shared" si="7"/>
        <v>0</v>
      </c>
      <c r="G77" s="64">
        <v>0.08</v>
      </c>
      <c r="H77" s="48">
        <f t="shared" si="8"/>
        <v>0</v>
      </c>
      <c r="I77" s="48">
        <f t="shared" si="9"/>
        <v>0</v>
      </c>
      <c r="J77" s="11"/>
      <c r="K77" s="11"/>
      <c r="L77" s="11"/>
      <c r="M77" s="25"/>
    </row>
    <row r="78" spans="1:13" s="26" customFormat="1" ht="54.75" customHeight="1">
      <c r="A78" s="23">
        <v>5</v>
      </c>
      <c r="B78" s="56" t="s">
        <v>138</v>
      </c>
      <c r="C78" s="33" t="s">
        <v>11</v>
      </c>
      <c r="D78" s="63">
        <v>3</v>
      </c>
      <c r="E78" s="88">
        <v>0</v>
      </c>
      <c r="F78" s="48">
        <f t="shared" si="7"/>
        <v>0</v>
      </c>
      <c r="G78" s="64">
        <v>0.08</v>
      </c>
      <c r="H78" s="48">
        <f t="shared" si="8"/>
        <v>0</v>
      </c>
      <c r="I78" s="48">
        <f t="shared" si="9"/>
        <v>0</v>
      </c>
      <c r="J78" s="11"/>
      <c r="K78" s="11"/>
      <c r="L78" s="11"/>
      <c r="M78" s="25"/>
    </row>
    <row r="79" spans="1:13" s="26" customFormat="1" ht="54.75" customHeight="1">
      <c r="A79" s="23">
        <v>6</v>
      </c>
      <c r="B79" s="56" t="s">
        <v>139</v>
      </c>
      <c r="C79" s="33" t="s">
        <v>11</v>
      </c>
      <c r="D79" s="63">
        <v>3</v>
      </c>
      <c r="E79" s="88">
        <v>0</v>
      </c>
      <c r="F79" s="48">
        <f t="shared" si="7"/>
        <v>0</v>
      </c>
      <c r="G79" s="64">
        <v>0.08</v>
      </c>
      <c r="H79" s="48">
        <f t="shared" si="8"/>
        <v>0</v>
      </c>
      <c r="I79" s="48">
        <f t="shared" si="9"/>
        <v>0</v>
      </c>
      <c r="J79" s="11"/>
      <c r="K79" s="11"/>
      <c r="L79" s="11"/>
      <c r="M79" s="25"/>
    </row>
    <row r="80" spans="1:13" s="26" customFormat="1" ht="54.75" customHeight="1">
      <c r="A80" s="23">
        <v>7</v>
      </c>
      <c r="B80" s="56" t="s">
        <v>93</v>
      </c>
      <c r="C80" s="33" t="s">
        <v>11</v>
      </c>
      <c r="D80" s="63">
        <v>4</v>
      </c>
      <c r="E80" s="88">
        <v>0</v>
      </c>
      <c r="F80" s="48">
        <f t="shared" si="7"/>
        <v>0</v>
      </c>
      <c r="G80" s="64">
        <v>0.08</v>
      </c>
      <c r="H80" s="48">
        <f t="shared" si="8"/>
        <v>0</v>
      </c>
      <c r="I80" s="48">
        <f t="shared" si="9"/>
        <v>0</v>
      </c>
      <c r="J80" s="11"/>
      <c r="K80" s="11"/>
      <c r="L80" s="11"/>
      <c r="M80" s="25"/>
    </row>
    <row r="81" spans="1:13" s="26" customFormat="1" ht="54.75" customHeight="1">
      <c r="A81" s="23">
        <v>8</v>
      </c>
      <c r="B81" s="56" t="s">
        <v>94</v>
      </c>
      <c r="C81" s="33" t="s">
        <v>11</v>
      </c>
      <c r="D81" s="63">
        <v>10</v>
      </c>
      <c r="E81" s="88">
        <v>0</v>
      </c>
      <c r="F81" s="48">
        <f t="shared" si="7"/>
        <v>0</v>
      </c>
      <c r="G81" s="64">
        <v>0.08</v>
      </c>
      <c r="H81" s="48">
        <f t="shared" si="8"/>
        <v>0</v>
      </c>
      <c r="I81" s="48">
        <f t="shared" si="9"/>
        <v>0</v>
      </c>
      <c r="J81" s="11"/>
      <c r="K81" s="11"/>
      <c r="L81" s="11"/>
      <c r="M81" s="25"/>
    </row>
    <row r="82" spans="1:13" s="26" customFormat="1" ht="96" customHeight="1">
      <c r="A82" s="23">
        <v>9</v>
      </c>
      <c r="B82" s="56" t="s">
        <v>95</v>
      </c>
      <c r="C82" s="33" t="s">
        <v>11</v>
      </c>
      <c r="D82" s="63">
        <v>20</v>
      </c>
      <c r="E82" s="88">
        <v>0</v>
      </c>
      <c r="F82" s="48">
        <f t="shared" si="7"/>
        <v>0</v>
      </c>
      <c r="G82" s="64">
        <v>0.08</v>
      </c>
      <c r="H82" s="48">
        <f t="shared" si="8"/>
        <v>0</v>
      </c>
      <c r="I82" s="48">
        <f t="shared" si="9"/>
        <v>0</v>
      </c>
      <c r="J82" s="11"/>
      <c r="K82" s="11"/>
      <c r="L82" s="11"/>
      <c r="M82" s="25"/>
    </row>
    <row r="83" spans="1:13" s="26" customFormat="1" ht="54.75" customHeight="1">
      <c r="A83" s="23">
        <v>10</v>
      </c>
      <c r="B83" s="56" t="s">
        <v>96</v>
      </c>
      <c r="C83" s="33" t="s">
        <v>11</v>
      </c>
      <c r="D83" s="63">
        <v>3</v>
      </c>
      <c r="E83" s="88">
        <v>0</v>
      </c>
      <c r="F83" s="48">
        <f t="shared" si="7"/>
        <v>0</v>
      </c>
      <c r="G83" s="64">
        <v>0.08</v>
      </c>
      <c r="H83" s="48">
        <f t="shared" si="8"/>
        <v>0</v>
      </c>
      <c r="I83" s="48">
        <f t="shared" si="9"/>
        <v>0</v>
      </c>
      <c r="J83" s="11"/>
      <c r="K83" s="11"/>
      <c r="L83" s="11"/>
      <c r="M83" s="25"/>
    </row>
    <row r="84" spans="1:16" s="4" customFormat="1" ht="54.75" customHeight="1">
      <c r="A84" s="23">
        <v>11</v>
      </c>
      <c r="B84" s="56" t="s">
        <v>97</v>
      </c>
      <c r="C84" s="33" t="s">
        <v>11</v>
      </c>
      <c r="D84" s="63">
        <v>2</v>
      </c>
      <c r="E84" s="88">
        <v>0</v>
      </c>
      <c r="F84" s="48">
        <f>D84*E84</f>
        <v>0</v>
      </c>
      <c r="G84" s="29">
        <v>0.08</v>
      </c>
      <c r="H84" s="48">
        <f>F84*G84</f>
        <v>0</v>
      </c>
      <c r="I84" s="48">
        <f>F84+H84</f>
        <v>0</v>
      </c>
      <c r="J84" s="34"/>
      <c r="K84" s="34"/>
      <c r="L84" s="34"/>
      <c r="M84" s="17"/>
      <c r="N84" s="18"/>
      <c r="O84" s="18"/>
      <c r="P84" s="18"/>
    </row>
    <row r="85" spans="1:13" s="18" customFormat="1" ht="23.25" customHeight="1">
      <c r="A85" s="65"/>
      <c r="B85" s="66" t="s">
        <v>15</v>
      </c>
      <c r="C85" s="67"/>
      <c r="D85" s="68"/>
      <c r="E85" s="89"/>
      <c r="F85" s="49">
        <f>SUM(F74:F84)</f>
        <v>0</v>
      </c>
      <c r="G85" s="69"/>
      <c r="H85" s="49">
        <f>SUM(H74:H84)</f>
        <v>0</v>
      </c>
      <c r="I85" s="49">
        <f>SUM(I74:I84)</f>
        <v>0</v>
      </c>
      <c r="J85" s="10"/>
      <c r="K85" s="10"/>
      <c r="L85" s="10"/>
      <c r="M85" s="17"/>
    </row>
    <row r="86" spans="1:13" s="18" customFormat="1" ht="30" customHeight="1">
      <c r="A86" s="65"/>
      <c r="B86" s="100" t="s">
        <v>21</v>
      </c>
      <c r="C86" s="100"/>
      <c r="D86" s="70"/>
      <c r="E86" s="55"/>
      <c r="F86" s="91"/>
      <c r="G86" s="71"/>
      <c r="H86" s="91"/>
      <c r="I86" s="91"/>
      <c r="J86" s="10"/>
      <c r="K86" s="10"/>
      <c r="L86" s="10"/>
      <c r="M86" s="17"/>
    </row>
    <row r="87" spans="1:13" s="18" customFormat="1" ht="30" customHeight="1">
      <c r="A87" s="65"/>
      <c r="B87" s="100" t="s">
        <v>22</v>
      </c>
      <c r="C87" s="100"/>
      <c r="D87" s="70"/>
      <c r="E87" s="55"/>
      <c r="F87" s="91"/>
      <c r="G87" s="71"/>
      <c r="H87" s="91"/>
      <c r="I87" s="91"/>
      <c r="J87" s="10"/>
      <c r="K87" s="10"/>
      <c r="L87" s="10"/>
      <c r="M87" s="17"/>
    </row>
    <row r="88" spans="1:13" s="18" customFormat="1" ht="15.75">
      <c r="A88" s="65"/>
      <c r="B88" s="1"/>
      <c r="C88" s="1"/>
      <c r="D88" s="70"/>
      <c r="E88" s="55"/>
      <c r="F88" s="91"/>
      <c r="G88" s="71"/>
      <c r="H88" s="91"/>
      <c r="I88" s="91"/>
      <c r="J88" s="10"/>
      <c r="K88" s="10"/>
      <c r="L88" s="10"/>
      <c r="M88" s="17"/>
    </row>
    <row r="89" spans="1:13" s="18" customFormat="1" ht="15.75">
      <c r="A89" s="19"/>
      <c r="B89" s="20" t="s">
        <v>98</v>
      </c>
      <c r="C89" s="21"/>
      <c r="D89" s="22"/>
      <c r="E89" s="82"/>
      <c r="F89" s="82"/>
      <c r="G89" s="22"/>
      <c r="H89" s="82"/>
      <c r="I89" s="82"/>
      <c r="J89" s="21"/>
      <c r="K89" s="21"/>
      <c r="L89" s="21"/>
      <c r="M89" s="17"/>
    </row>
    <row r="90" spans="1:13" s="26" customFormat="1" ht="112.5" customHeight="1">
      <c r="A90" s="23" t="s">
        <v>7</v>
      </c>
      <c r="B90" s="11" t="s">
        <v>8</v>
      </c>
      <c r="C90" s="11" t="s">
        <v>9</v>
      </c>
      <c r="D90" s="11" t="s">
        <v>10</v>
      </c>
      <c r="E90" s="12" t="s">
        <v>0</v>
      </c>
      <c r="F90" s="12" t="s">
        <v>1</v>
      </c>
      <c r="G90" s="24" t="s">
        <v>2</v>
      </c>
      <c r="H90" s="12" t="s">
        <v>3</v>
      </c>
      <c r="I90" s="12" t="s">
        <v>4</v>
      </c>
      <c r="J90" s="11" t="s">
        <v>6</v>
      </c>
      <c r="K90" s="11" t="s">
        <v>5</v>
      </c>
      <c r="L90" s="93" t="s">
        <v>142</v>
      </c>
      <c r="M90" s="25"/>
    </row>
    <row r="91" spans="1:13" s="26" customFormat="1" ht="127.5" customHeight="1">
      <c r="A91" s="23">
        <v>1</v>
      </c>
      <c r="B91" s="76" t="s">
        <v>99</v>
      </c>
      <c r="C91" s="11" t="s">
        <v>16</v>
      </c>
      <c r="D91" s="75">
        <v>1000</v>
      </c>
      <c r="E91" s="90">
        <v>0</v>
      </c>
      <c r="F91" s="48">
        <f aca="true" t="shared" si="10" ref="F91:F96">D91*E91</f>
        <v>0</v>
      </c>
      <c r="G91" s="29">
        <v>0.08</v>
      </c>
      <c r="H91" s="48">
        <f aca="true" t="shared" si="11" ref="H91:H96">F91*G91</f>
        <v>0</v>
      </c>
      <c r="I91" s="48">
        <f aca="true" t="shared" si="12" ref="I91:I96">F91+H91</f>
        <v>0</v>
      </c>
      <c r="J91" s="11"/>
      <c r="K91" s="11"/>
      <c r="L91" s="11"/>
      <c r="M91" s="25"/>
    </row>
    <row r="92" spans="1:13" s="26" customFormat="1" ht="114.75" customHeight="1">
      <c r="A92" s="23">
        <v>2</v>
      </c>
      <c r="B92" s="56" t="s">
        <v>100</v>
      </c>
      <c r="C92" s="33" t="s">
        <v>11</v>
      </c>
      <c r="D92" s="75">
        <v>500</v>
      </c>
      <c r="E92" s="90">
        <v>0</v>
      </c>
      <c r="F92" s="48">
        <f t="shared" si="10"/>
        <v>0</v>
      </c>
      <c r="G92" s="29">
        <v>0.08</v>
      </c>
      <c r="H92" s="48">
        <f t="shared" si="11"/>
        <v>0</v>
      </c>
      <c r="I92" s="48">
        <f t="shared" si="12"/>
        <v>0</v>
      </c>
      <c r="J92" s="11"/>
      <c r="K92" s="11"/>
      <c r="L92" s="11"/>
      <c r="M92" s="25"/>
    </row>
    <row r="93" spans="1:13" s="26" customFormat="1" ht="74.25" customHeight="1">
      <c r="A93" s="23">
        <v>3</v>
      </c>
      <c r="B93" s="56" t="s">
        <v>101</v>
      </c>
      <c r="C93" s="33" t="s">
        <v>11</v>
      </c>
      <c r="D93" s="72">
        <v>5</v>
      </c>
      <c r="E93" s="90">
        <v>0</v>
      </c>
      <c r="F93" s="48">
        <f t="shared" si="10"/>
        <v>0</v>
      </c>
      <c r="G93" s="29">
        <v>0.08</v>
      </c>
      <c r="H93" s="48">
        <f t="shared" si="11"/>
        <v>0</v>
      </c>
      <c r="I93" s="48">
        <f t="shared" si="12"/>
        <v>0</v>
      </c>
      <c r="J93" s="11"/>
      <c r="K93" s="11"/>
      <c r="L93" s="11"/>
      <c r="M93" s="25"/>
    </row>
    <row r="94" spans="1:13" s="26" customFormat="1" ht="22.5" customHeight="1">
      <c r="A94" s="23">
        <v>4</v>
      </c>
      <c r="B94" s="56" t="s">
        <v>102</v>
      </c>
      <c r="C94" s="33" t="s">
        <v>11</v>
      </c>
      <c r="D94" s="72">
        <v>1000</v>
      </c>
      <c r="E94" s="90">
        <v>0</v>
      </c>
      <c r="F94" s="48">
        <f t="shared" si="10"/>
        <v>0</v>
      </c>
      <c r="G94" s="29">
        <v>0.08</v>
      </c>
      <c r="H94" s="48">
        <f t="shared" si="11"/>
        <v>0</v>
      </c>
      <c r="I94" s="48">
        <f t="shared" si="12"/>
        <v>0</v>
      </c>
      <c r="J94" s="11"/>
      <c r="K94" s="11"/>
      <c r="L94" s="11"/>
      <c r="M94" s="25"/>
    </row>
    <row r="95" spans="1:13" s="26" customFormat="1" ht="22.5" customHeight="1">
      <c r="A95" s="23">
        <v>5</v>
      </c>
      <c r="B95" s="56" t="s">
        <v>103</v>
      </c>
      <c r="C95" s="33" t="s">
        <v>11</v>
      </c>
      <c r="D95" s="72">
        <v>4800</v>
      </c>
      <c r="E95" s="90">
        <v>0</v>
      </c>
      <c r="F95" s="48">
        <f t="shared" si="10"/>
        <v>0</v>
      </c>
      <c r="G95" s="29">
        <v>0.08</v>
      </c>
      <c r="H95" s="48">
        <f t="shared" si="11"/>
        <v>0</v>
      </c>
      <c r="I95" s="48">
        <f t="shared" si="12"/>
        <v>0</v>
      </c>
      <c r="J95" s="11"/>
      <c r="K95" s="11"/>
      <c r="L95" s="11"/>
      <c r="M95" s="25"/>
    </row>
    <row r="96" spans="1:13" s="18" customFormat="1" ht="42" customHeight="1">
      <c r="A96" s="23">
        <v>6</v>
      </c>
      <c r="B96" s="56" t="s">
        <v>104</v>
      </c>
      <c r="C96" s="33" t="s">
        <v>11</v>
      </c>
      <c r="D96" s="72">
        <v>2400</v>
      </c>
      <c r="E96" s="90">
        <v>0</v>
      </c>
      <c r="F96" s="48">
        <f t="shared" si="10"/>
        <v>0</v>
      </c>
      <c r="G96" s="29">
        <v>0.08</v>
      </c>
      <c r="H96" s="48">
        <f t="shared" si="11"/>
        <v>0</v>
      </c>
      <c r="I96" s="48">
        <f t="shared" si="12"/>
        <v>0</v>
      </c>
      <c r="J96" s="34"/>
      <c r="K96" s="34"/>
      <c r="L96" s="34"/>
      <c r="M96" s="17"/>
    </row>
    <row r="97" spans="1:13" s="18" customFormat="1" ht="27" customHeight="1">
      <c r="A97" s="65"/>
      <c r="B97" s="66" t="s">
        <v>17</v>
      </c>
      <c r="C97" s="67"/>
      <c r="D97" s="68"/>
      <c r="E97" s="89"/>
      <c r="F97" s="49">
        <f>SUM(F91:F96)</f>
        <v>0</v>
      </c>
      <c r="G97" s="69"/>
      <c r="H97" s="49">
        <f>SUM(H91:H96)</f>
        <v>0</v>
      </c>
      <c r="I97" s="49">
        <f>SUM(I91:I96)</f>
        <v>0</v>
      </c>
      <c r="J97" s="10"/>
      <c r="K97" s="10"/>
      <c r="L97" s="10"/>
      <c r="M97" s="17"/>
    </row>
    <row r="98" spans="1:13" s="18" customFormat="1" ht="23.25" customHeight="1">
      <c r="A98" s="65"/>
      <c r="B98" s="99" t="s">
        <v>105</v>
      </c>
      <c r="C98" s="99"/>
      <c r="D98" s="99"/>
      <c r="E98" s="99"/>
      <c r="F98" s="99"/>
      <c r="G98" s="71"/>
      <c r="H98" s="91"/>
      <c r="I98" s="91"/>
      <c r="J98" s="10"/>
      <c r="K98" s="10"/>
      <c r="L98" s="10"/>
      <c r="M98" s="17"/>
    </row>
    <row r="99" spans="1:13" s="18" customFormat="1" ht="15.75">
      <c r="A99" s="65"/>
      <c r="B99" s="101"/>
      <c r="C99" s="101"/>
      <c r="D99" s="70"/>
      <c r="E99" s="55"/>
      <c r="F99" s="91"/>
      <c r="G99" s="71"/>
      <c r="H99" s="91"/>
      <c r="I99" s="91"/>
      <c r="J99" s="10"/>
      <c r="K99" s="10"/>
      <c r="L99" s="10"/>
      <c r="M99" s="17"/>
    </row>
    <row r="100" spans="1:13" s="18" customFormat="1" ht="15.75">
      <c r="A100" s="19"/>
      <c r="B100" s="20" t="s">
        <v>106</v>
      </c>
      <c r="C100" s="21"/>
      <c r="D100" s="22"/>
      <c r="E100" s="82"/>
      <c r="F100" s="82"/>
      <c r="G100" s="22"/>
      <c r="H100" s="82"/>
      <c r="I100" s="82"/>
      <c r="J100" s="21"/>
      <c r="K100" s="21"/>
      <c r="L100" s="21"/>
      <c r="M100" s="17"/>
    </row>
    <row r="101" spans="1:13" s="26" customFormat="1" ht="126" customHeight="1">
      <c r="A101" s="23" t="s">
        <v>7</v>
      </c>
      <c r="B101" s="11" t="s">
        <v>8</v>
      </c>
      <c r="C101" s="11" t="s">
        <v>9</v>
      </c>
      <c r="D101" s="11" t="s">
        <v>10</v>
      </c>
      <c r="E101" s="12" t="s">
        <v>0</v>
      </c>
      <c r="F101" s="12" t="s">
        <v>1</v>
      </c>
      <c r="G101" s="24" t="s">
        <v>2</v>
      </c>
      <c r="H101" s="12" t="s">
        <v>3</v>
      </c>
      <c r="I101" s="12" t="s">
        <v>4</v>
      </c>
      <c r="J101" s="11" t="s">
        <v>6</v>
      </c>
      <c r="K101" s="11" t="s">
        <v>5</v>
      </c>
      <c r="L101" s="93" t="s">
        <v>142</v>
      </c>
      <c r="M101" s="25"/>
    </row>
    <row r="102" spans="1:13" s="26" customFormat="1" ht="92.25" customHeight="1">
      <c r="A102" s="23">
        <v>1</v>
      </c>
      <c r="B102" s="56" t="s">
        <v>109</v>
      </c>
      <c r="C102" s="33" t="s">
        <v>11</v>
      </c>
      <c r="D102" s="72">
        <v>75</v>
      </c>
      <c r="E102" s="90">
        <v>0</v>
      </c>
      <c r="F102" s="48">
        <f aca="true" t="shared" si="13" ref="F102:F107">D102*E102</f>
        <v>0</v>
      </c>
      <c r="G102" s="29">
        <v>0.08</v>
      </c>
      <c r="H102" s="48">
        <f aca="true" t="shared" si="14" ref="H102:H107">F102*G102</f>
        <v>0</v>
      </c>
      <c r="I102" s="48">
        <f aca="true" t="shared" si="15" ref="I102:I107">F102+H102</f>
        <v>0</v>
      </c>
      <c r="J102" s="11"/>
      <c r="K102" s="11"/>
      <c r="L102" s="11"/>
      <c r="M102" s="25"/>
    </row>
    <row r="103" spans="1:13" s="26" customFormat="1" ht="93.75" customHeight="1">
      <c r="A103" s="23">
        <v>2</v>
      </c>
      <c r="B103" s="56" t="s">
        <v>110</v>
      </c>
      <c r="C103" s="33" t="s">
        <v>11</v>
      </c>
      <c r="D103" s="72">
        <v>50</v>
      </c>
      <c r="E103" s="90">
        <v>0</v>
      </c>
      <c r="F103" s="48">
        <f t="shared" si="13"/>
        <v>0</v>
      </c>
      <c r="G103" s="29">
        <v>0.08</v>
      </c>
      <c r="H103" s="48">
        <f t="shared" si="14"/>
        <v>0</v>
      </c>
      <c r="I103" s="48">
        <f t="shared" si="15"/>
        <v>0</v>
      </c>
      <c r="J103" s="11"/>
      <c r="K103" s="11"/>
      <c r="L103" s="11"/>
      <c r="M103" s="25"/>
    </row>
    <row r="104" spans="1:13" s="26" customFormat="1" ht="58.5" customHeight="1">
      <c r="A104" s="23">
        <v>3</v>
      </c>
      <c r="B104" s="56" t="s">
        <v>111</v>
      </c>
      <c r="C104" s="33" t="s">
        <v>11</v>
      </c>
      <c r="D104" s="72">
        <v>3</v>
      </c>
      <c r="E104" s="90">
        <v>0</v>
      </c>
      <c r="F104" s="48">
        <f t="shared" si="13"/>
        <v>0</v>
      </c>
      <c r="G104" s="29">
        <v>0.08</v>
      </c>
      <c r="H104" s="48">
        <f t="shared" si="14"/>
        <v>0</v>
      </c>
      <c r="I104" s="48">
        <f t="shared" si="15"/>
        <v>0</v>
      </c>
      <c r="J104" s="11"/>
      <c r="K104" s="11"/>
      <c r="L104" s="11"/>
      <c r="M104" s="25"/>
    </row>
    <row r="105" spans="1:13" s="26" customFormat="1" ht="82.5" customHeight="1">
      <c r="A105" s="23">
        <v>4</v>
      </c>
      <c r="B105" s="56" t="s">
        <v>112</v>
      </c>
      <c r="C105" s="33" t="s">
        <v>11</v>
      </c>
      <c r="D105" s="72">
        <v>15</v>
      </c>
      <c r="E105" s="90">
        <v>0</v>
      </c>
      <c r="F105" s="48">
        <f t="shared" si="13"/>
        <v>0</v>
      </c>
      <c r="G105" s="29">
        <v>0.08</v>
      </c>
      <c r="H105" s="48">
        <f t="shared" si="14"/>
        <v>0</v>
      </c>
      <c r="I105" s="48">
        <f t="shared" si="15"/>
        <v>0</v>
      </c>
      <c r="J105" s="11"/>
      <c r="K105" s="11"/>
      <c r="L105" s="11"/>
      <c r="M105" s="25"/>
    </row>
    <row r="106" spans="1:13" s="26" customFormat="1" ht="29.25" customHeight="1">
      <c r="A106" s="23">
        <v>5</v>
      </c>
      <c r="B106" s="56" t="s">
        <v>113</v>
      </c>
      <c r="C106" s="33" t="s">
        <v>11</v>
      </c>
      <c r="D106" s="72">
        <v>50</v>
      </c>
      <c r="E106" s="90">
        <v>0</v>
      </c>
      <c r="F106" s="48">
        <f t="shared" si="13"/>
        <v>0</v>
      </c>
      <c r="G106" s="29">
        <v>0.08</v>
      </c>
      <c r="H106" s="48">
        <f t="shared" si="14"/>
        <v>0</v>
      </c>
      <c r="I106" s="48">
        <f t="shared" si="15"/>
        <v>0</v>
      </c>
      <c r="J106" s="11"/>
      <c r="K106" s="11"/>
      <c r="L106" s="11"/>
      <c r="M106" s="25"/>
    </row>
    <row r="107" spans="1:13" s="18" customFormat="1" ht="35.25" customHeight="1">
      <c r="A107" s="23">
        <v>6</v>
      </c>
      <c r="B107" s="77" t="s">
        <v>114</v>
      </c>
      <c r="C107" s="33" t="s">
        <v>11</v>
      </c>
      <c r="D107" s="73">
        <v>50</v>
      </c>
      <c r="E107" s="90">
        <v>0</v>
      </c>
      <c r="F107" s="48">
        <f t="shared" si="13"/>
        <v>0</v>
      </c>
      <c r="G107" s="29">
        <v>0.08</v>
      </c>
      <c r="H107" s="48">
        <f t="shared" si="14"/>
        <v>0</v>
      </c>
      <c r="I107" s="48">
        <f t="shared" si="15"/>
        <v>0</v>
      </c>
      <c r="J107" s="34"/>
      <c r="K107" s="34"/>
      <c r="L107" s="34"/>
      <c r="M107" s="17"/>
    </row>
    <row r="108" spans="1:13" s="18" customFormat="1" ht="29.25" customHeight="1">
      <c r="A108" s="65"/>
      <c r="B108" s="35" t="s">
        <v>18</v>
      </c>
      <c r="C108" s="67"/>
      <c r="D108" s="68"/>
      <c r="E108" s="89"/>
      <c r="F108" s="49">
        <f>SUM(F102:F107)</f>
        <v>0</v>
      </c>
      <c r="G108" s="69"/>
      <c r="H108" s="49">
        <f>SUM(H102:H107)</f>
        <v>0</v>
      </c>
      <c r="I108" s="49">
        <f>SUM(I102:I107)</f>
        <v>0</v>
      </c>
      <c r="J108" s="10"/>
      <c r="K108" s="10"/>
      <c r="L108" s="10"/>
      <c r="M108" s="17"/>
    </row>
    <row r="109" spans="2:3" ht="12.75">
      <c r="B109" s="97"/>
      <c r="C109" s="97"/>
    </row>
    <row r="110" spans="2:3" ht="12.75">
      <c r="B110" s="97"/>
      <c r="C110" s="97"/>
    </row>
    <row r="111" spans="1:13" s="18" customFormat="1" ht="15.75">
      <c r="A111" s="19"/>
      <c r="B111" s="20" t="s">
        <v>107</v>
      </c>
      <c r="C111" s="21"/>
      <c r="D111" s="22"/>
      <c r="E111" s="82"/>
      <c r="F111" s="82"/>
      <c r="G111" s="22"/>
      <c r="H111" s="82"/>
      <c r="I111" s="82"/>
      <c r="J111" s="21"/>
      <c r="K111" s="21"/>
      <c r="L111" s="21"/>
      <c r="M111" s="17"/>
    </row>
    <row r="112" spans="1:13" s="26" customFormat="1" ht="113.25" customHeight="1">
      <c r="A112" s="23" t="s">
        <v>7</v>
      </c>
      <c r="B112" s="11" t="s">
        <v>8</v>
      </c>
      <c r="C112" s="11" t="s">
        <v>9</v>
      </c>
      <c r="D112" s="11" t="s">
        <v>10</v>
      </c>
      <c r="E112" s="12" t="s">
        <v>0</v>
      </c>
      <c r="F112" s="12" t="s">
        <v>1</v>
      </c>
      <c r="G112" s="24" t="s">
        <v>2</v>
      </c>
      <c r="H112" s="12" t="s">
        <v>3</v>
      </c>
      <c r="I112" s="12" t="s">
        <v>4</v>
      </c>
      <c r="J112" s="11" t="s">
        <v>6</v>
      </c>
      <c r="K112" s="11" t="s">
        <v>5</v>
      </c>
      <c r="L112" s="93" t="s">
        <v>142</v>
      </c>
      <c r="M112" s="25"/>
    </row>
    <row r="113" spans="1:13" s="26" customFormat="1" ht="54.75" customHeight="1">
      <c r="A113" s="23">
        <v>1</v>
      </c>
      <c r="B113" s="78" t="s">
        <v>115</v>
      </c>
      <c r="C113" s="33" t="s">
        <v>11</v>
      </c>
      <c r="D113" s="72">
        <v>1000</v>
      </c>
      <c r="E113" s="90">
        <v>0</v>
      </c>
      <c r="F113" s="48">
        <f aca="true" t="shared" si="16" ref="F113:F123">D113*E113</f>
        <v>0</v>
      </c>
      <c r="G113" s="29">
        <v>0.08</v>
      </c>
      <c r="H113" s="48">
        <f aca="true" t="shared" si="17" ref="H113:H123">F113*G113</f>
        <v>0</v>
      </c>
      <c r="I113" s="48">
        <f aca="true" t="shared" si="18" ref="I113:I123">F113+H113</f>
        <v>0</v>
      </c>
      <c r="J113" s="11"/>
      <c r="K113" s="11"/>
      <c r="L113" s="11"/>
      <c r="M113" s="25"/>
    </row>
    <row r="114" spans="1:13" s="26" customFormat="1" ht="54.75" customHeight="1">
      <c r="A114" s="23">
        <v>2</v>
      </c>
      <c r="B114" s="78" t="s">
        <v>116</v>
      </c>
      <c r="C114" s="33" t="s">
        <v>11</v>
      </c>
      <c r="D114" s="72">
        <v>10</v>
      </c>
      <c r="E114" s="90">
        <v>0</v>
      </c>
      <c r="F114" s="48">
        <f t="shared" si="16"/>
        <v>0</v>
      </c>
      <c r="G114" s="29">
        <v>0.08</v>
      </c>
      <c r="H114" s="48">
        <f t="shared" si="17"/>
        <v>0</v>
      </c>
      <c r="I114" s="48">
        <f t="shared" si="18"/>
        <v>0</v>
      </c>
      <c r="J114" s="11"/>
      <c r="K114" s="11"/>
      <c r="L114" s="11"/>
      <c r="M114" s="25"/>
    </row>
    <row r="115" spans="1:13" s="26" customFormat="1" ht="54.75" customHeight="1">
      <c r="A115" s="23">
        <v>3</v>
      </c>
      <c r="B115" s="78" t="s">
        <v>117</v>
      </c>
      <c r="C115" s="33" t="s">
        <v>11</v>
      </c>
      <c r="D115" s="72">
        <v>10</v>
      </c>
      <c r="E115" s="90">
        <v>0</v>
      </c>
      <c r="F115" s="48">
        <f t="shared" si="16"/>
        <v>0</v>
      </c>
      <c r="G115" s="29">
        <v>0.08</v>
      </c>
      <c r="H115" s="48">
        <f t="shared" si="17"/>
        <v>0</v>
      </c>
      <c r="I115" s="48">
        <f t="shared" si="18"/>
        <v>0</v>
      </c>
      <c r="J115" s="11"/>
      <c r="K115" s="11"/>
      <c r="L115" s="11"/>
      <c r="M115" s="25"/>
    </row>
    <row r="116" spans="1:13" s="26" customFormat="1" ht="54.75" customHeight="1">
      <c r="A116" s="23">
        <v>4</v>
      </c>
      <c r="B116" s="78" t="s">
        <v>118</v>
      </c>
      <c r="C116" s="33" t="s">
        <v>11</v>
      </c>
      <c r="D116" s="72">
        <v>10</v>
      </c>
      <c r="E116" s="90">
        <v>0</v>
      </c>
      <c r="F116" s="48">
        <f t="shared" si="16"/>
        <v>0</v>
      </c>
      <c r="G116" s="29">
        <v>0.08</v>
      </c>
      <c r="H116" s="48">
        <f t="shared" si="17"/>
        <v>0</v>
      </c>
      <c r="I116" s="48">
        <f t="shared" si="18"/>
        <v>0</v>
      </c>
      <c r="J116" s="11"/>
      <c r="K116" s="11"/>
      <c r="L116" s="11"/>
      <c r="M116" s="25"/>
    </row>
    <row r="117" spans="1:13" s="26" customFormat="1" ht="54.75" customHeight="1">
      <c r="A117" s="23">
        <v>5</v>
      </c>
      <c r="B117" s="78" t="s">
        <v>119</v>
      </c>
      <c r="C117" s="33" t="s">
        <v>11</v>
      </c>
      <c r="D117" s="74">
        <v>5</v>
      </c>
      <c r="E117" s="90">
        <v>0</v>
      </c>
      <c r="F117" s="48">
        <f t="shared" si="16"/>
        <v>0</v>
      </c>
      <c r="G117" s="29">
        <v>0.08</v>
      </c>
      <c r="H117" s="48">
        <f t="shared" si="17"/>
        <v>0</v>
      </c>
      <c r="I117" s="48">
        <f t="shared" si="18"/>
        <v>0</v>
      </c>
      <c r="J117" s="11"/>
      <c r="K117" s="11"/>
      <c r="L117" s="11"/>
      <c r="M117" s="25"/>
    </row>
    <row r="118" spans="1:13" s="26" customFormat="1" ht="54.75" customHeight="1">
      <c r="A118" s="23">
        <v>6</v>
      </c>
      <c r="B118" s="79" t="s">
        <v>120</v>
      </c>
      <c r="C118" s="33" t="s">
        <v>11</v>
      </c>
      <c r="D118" s="74">
        <v>10</v>
      </c>
      <c r="E118" s="90">
        <v>0</v>
      </c>
      <c r="F118" s="48">
        <f t="shared" si="16"/>
        <v>0</v>
      </c>
      <c r="G118" s="29">
        <v>0.08</v>
      </c>
      <c r="H118" s="48">
        <f t="shared" si="17"/>
        <v>0</v>
      </c>
      <c r="I118" s="48">
        <f t="shared" si="18"/>
        <v>0</v>
      </c>
      <c r="J118" s="11"/>
      <c r="K118" s="11"/>
      <c r="L118" s="11"/>
      <c r="M118" s="25"/>
    </row>
    <row r="119" spans="1:13" s="26" customFormat="1" ht="54.75" customHeight="1">
      <c r="A119" s="23">
        <v>7</v>
      </c>
      <c r="B119" s="77" t="s">
        <v>121</v>
      </c>
      <c r="C119" s="33" t="s">
        <v>11</v>
      </c>
      <c r="D119" s="74">
        <v>10</v>
      </c>
      <c r="E119" s="90">
        <v>0</v>
      </c>
      <c r="F119" s="48">
        <f t="shared" si="16"/>
        <v>0</v>
      </c>
      <c r="G119" s="29">
        <v>0.08</v>
      </c>
      <c r="H119" s="48">
        <f t="shared" si="17"/>
        <v>0</v>
      </c>
      <c r="I119" s="48">
        <f t="shared" si="18"/>
        <v>0</v>
      </c>
      <c r="J119" s="11"/>
      <c r="K119" s="11"/>
      <c r="L119" s="11"/>
      <c r="M119" s="25"/>
    </row>
    <row r="120" spans="1:13" s="26" customFormat="1" ht="54.75" customHeight="1">
      <c r="A120" s="23">
        <v>8</v>
      </c>
      <c r="B120" s="79" t="s">
        <v>122</v>
      </c>
      <c r="C120" s="33" t="s">
        <v>11</v>
      </c>
      <c r="D120" s="74">
        <v>10</v>
      </c>
      <c r="E120" s="90">
        <v>0</v>
      </c>
      <c r="F120" s="48">
        <f t="shared" si="16"/>
        <v>0</v>
      </c>
      <c r="G120" s="29">
        <v>0.08</v>
      </c>
      <c r="H120" s="48">
        <f t="shared" si="17"/>
        <v>0</v>
      </c>
      <c r="I120" s="48">
        <f t="shared" si="18"/>
        <v>0</v>
      </c>
      <c r="J120" s="11"/>
      <c r="K120" s="11"/>
      <c r="L120" s="11"/>
      <c r="M120" s="25"/>
    </row>
    <row r="121" spans="1:13" s="26" customFormat="1" ht="54.75" customHeight="1">
      <c r="A121" s="23">
        <v>9</v>
      </c>
      <c r="B121" s="79" t="s">
        <v>123</v>
      </c>
      <c r="C121" s="33" t="s">
        <v>11</v>
      </c>
      <c r="D121" s="74">
        <v>1</v>
      </c>
      <c r="E121" s="90">
        <v>0</v>
      </c>
      <c r="F121" s="48">
        <f t="shared" si="16"/>
        <v>0</v>
      </c>
      <c r="G121" s="29">
        <v>0.08</v>
      </c>
      <c r="H121" s="48">
        <f t="shared" si="17"/>
        <v>0</v>
      </c>
      <c r="I121" s="48">
        <f t="shared" si="18"/>
        <v>0</v>
      </c>
      <c r="J121" s="11"/>
      <c r="K121" s="11"/>
      <c r="L121" s="11"/>
      <c r="M121" s="25"/>
    </row>
    <row r="122" spans="1:13" s="26" customFormat="1" ht="54.75" customHeight="1">
      <c r="A122" s="23">
        <v>10</v>
      </c>
      <c r="B122" s="79" t="s">
        <v>124</v>
      </c>
      <c r="C122" s="33" t="s">
        <v>11</v>
      </c>
      <c r="D122" s="74">
        <v>1</v>
      </c>
      <c r="E122" s="90">
        <v>0</v>
      </c>
      <c r="F122" s="48">
        <f t="shared" si="16"/>
        <v>0</v>
      </c>
      <c r="G122" s="29">
        <v>0.08</v>
      </c>
      <c r="H122" s="48">
        <f t="shared" si="17"/>
        <v>0</v>
      </c>
      <c r="I122" s="48">
        <f t="shared" si="18"/>
        <v>0</v>
      </c>
      <c r="J122" s="11"/>
      <c r="K122" s="11"/>
      <c r="L122" s="11"/>
      <c r="M122" s="25"/>
    </row>
    <row r="123" spans="1:13" s="26" customFormat="1" ht="54.75" customHeight="1">
      <c r="A123" s="23">
        <v>11</v>
      </c>
      <c r="B123" s="80" t="s">
        <v>125</v>
      </c>
      <c r="C123" s="33" t="s">
        <v>11</v>
      </c>
      <c r="D123" s="74">
        <v>1</v>
      </c>
      <c r="E123" s="90">
        <v>0</v>
      </c>
      <c r="F123" s="48">
        <f t="shared" si="16"/>
        <v>0</v>
      </c>
      <c r="G123" s="29">
        <v>0.08</v>
      </c>
      <c r="H123" s="48">
        <f t="shared" si="17"/>
        <v>0</v>
      </c>
      <c r="I123" s="48">
        <f t="shared" si="18"/>
        <v>0</v>
      </c>
      <c r="J123" s="11"/>
      <c r="K123" s="11"/>
      <c r="L123" s="11"/>
      <c r="M123" s="25"/>
    </row>
    <row r="124" spans="1:13" s="18" customFormat="1" ht="54.75" customHeight="1">
      <c r="A124" s="23">
        <v>12</v>
      </c>
      <c r="B124" s="79" t="s">
        <v>126</v>
      </c>
      <c r="C124" s="33" t="s">
        <v>11</v>
      </c>
      <c r="D124" s="74">
        <v>1</v>
      </c>
      <c r="E124" s="90">
        <v>0</v>
      </c>
      <c r="F124" s="48">
        <f>D124*E124</f>
        <v>0</v>
      </c>
      <c r="G124" s="29">
        <v>0.08</v>
      </c>
      <c r="H124" s="48">
        <f>F124*G124</f>
        <v>0</v>
      </c>
      <c r="I124" s="48">
        <f>F124+H124</f>
        <v>0</v>
      </c>
      <c r="J124" s="34"/>
      <c r="K124" s="34"/>
      <c r="L124" s="34"/>
      <c r="M124" s="17"/>
    </row>
    <row r="125" spans="1:13" s="18" customFormat="1" ht="43.5" customHeight="1">
      <c r="A125" s="65"/>
      <c r="B125" s="35" t="s">
        <v>19</v>
      </c>
      <c r="C125" s="67"/>
      <c r="D125" s="68"/>
      <c r="E125" s="89"/>
      <c r="F125" s="49">
        <f>SUM(F113:F124)</f>
        <v>0</v>
      </c>
      <c r="G125" s="69"/>
      <c r="H125" s="49">
        <f>SUM(H113:H124)</f>
        <v>0</v>
      </c>
      <c r="I125" s="49">
        <f>SUM(I113:I124)</f>
        <v>0</v>
      </c>
      <c r="J125" s="10"/>
      <c r="K125" s="10"/>
      <c r="L125" s="10"/>
      <c r="M125" s="17"/>
    </row>
    <row r="127" spans="1:13" s="18" customFormat="1" ht="15.75">
      <c r="A127" s="19"/>
      <c r="B127" s="20" t="s">
        <v>108</v>
      </c>
      <c r="C127" s="21"/>
      <c r="D127" s="22"/>
      <c r="E127" s="82"/>
      <c r="F127" s="82"/>
      <c r="G127" s="22"/>
      <c r="H127" s="82"/>
      <c r="I127" s="82"/>
      <c r="J127" s="21"/>
      <c r="K127" s="21"/>
      <c r="L127" s="21"/>
      <c r="M127" s="17"/>
    </row>
    <row r="128" spans="1:13" s="26" customFormat="1" ht="114" customHeight="1">
      <c r="A128" s="23" t="s">
        <v>7</v>
      </c>
      <c r="B128" s="11" t="s">
        <v>8</v>
      </c>
      <c r="C128" s="11" t="s">
        <v>9</v>
      </c>
      <c r="D128" s="11" t="s">
        <v>10</v>
      </c>
      <c r="E128" s="12" t="s">
        <v>0</v>
      </c>
      <c r="F128" s="12" t="s">
        <v>1</v>
      </c>
      <c r="G128" s="24" t="s">
        <v>2</v>
      </c>
      <c r="H128" s="12" t="s">
        <v>3</v>
      </c>
      <c r="I128" s="12" t="s">
        <v>4</v>
      </c>
      <c r="J128" s="11" t="s">
        <v>6</v>
      </c>
      <c r="K128" s="11" t="s">
        <v>5</v>
      </c>
      <c r="L128" s="93" t="s">
        <v>142</v>
      </c>
      <c r="M128" s="25"/>
    </row>
    <row r="129" spans="1:13" s="26" customFormat="1" ht="75" customHeight="1">
      <c r="A129" s="23">
        <v>1</v>
      </c>
      <c r="B129" s="56" t="s">
        <v>128</v>
      </c>
      <c r="C129" s="57" t="s">
        <v>16</v>
      </c>
      <c r="D129" s="72">
        <v>100</v>
      </c>
      <c r="E129" s="90">
        <v>0</v>
      </c>
      <c r="F129" s="48">
        <f>D129*E129</f>
        <v>0</v>
      </c>
      <c r="G129" s="29">
        <v>0.08</v>
      </c>
      <c r="H129" s="48">
        <f>F129*G129</f>
        <v>0</v>
      </c>
      <c r="I129" s="48">
        <f>F129+H129</f>
        <v>0</v>
      </c>
      <c r="J129" s="11"/>
      <c r="K129" s="11"/>
      <c r="L129" s="11"/>
      <c r="M129" s="25"/>
    </row>
    <row r="130" spans="1:13" s="26" customFormat="1" ht="54.75" customHeight="1">
      <c r="A130" s="23">
        <v>2</v>
      </c>
      <c r="B130" s="56" t="s">
        <v>129</v>
      </c>
      <c r="C130" s="57" t="s">
        <v>16</v>
      </c>
      <c r="D130" s="72">
        <v>300</v>
      </c>
      <c r="E130" s="90">
        <v>0</v>
      </c>
      <c r="F130" s="48">
        <f>D130*E130</f>
        <v>0</v>
      </c>
      <c r="G130" s="29">
        <v>0.08</v>
      </c>
      <c r="H130" s="48">
        <f>F130*G130</f>
        <v>0</v>
      </c>
      <c r="I130" s="48">
        <f>F130+H130</f>
        <v>0</v>
      </c>
      <c r="J130" s="11"/>
      <c r="K130" s="11"/>
      <c r="L130" s="11"/>
      <c r="M130" s="25"/>
    </row>
    <row r="131" spans="1:13" s="26" customFormat="1" ht="54.75" customHeight="1">
      <c r="A131" s="23">
        <v>3</v>
      </c>
      <c r="B131" s="56" t="s">
        <v>130</v>
      </c>
      <c r="C131" s="57" t="s">
        <v>16</v>
      </c>
      <c r="D131" s="72">
        <v>200</v>
      </c>
      <c r="E131" s="90">
        <v>0</v>
      </c>
      <c r="F131" s="48">
        <f>D131*E131</f>
        <v>0</v>
      </c>
      <c r="G131" s="29">
        <v>0.08</v>
      </c>
      <c r="H131" s="48">
        <f>F131*G131</f>
        <v>0</v>
      </c>
      <c r="I131" s="48">
        <f>F131+H131</f>
        <v>0</v>
      </c>
      <c r="J131" s="11"/>
      <c r="K131" s="11"/>
      <c r="L131" s="11"/>
      <c r="M131" s="25"/>
    </row>
    <row r="132" spans="1:13" s="26" customFormat="1" ht="77.25" customHeight="1">
      <c r="A132" s="23">
        <v>4</v>
      </c>
      <c r="B132" s="81" t="s">
        <v>131</v>
      </c>
      <c r="C132" s="57" t="s">
        <v>16</v>
      </c>
      <c r="D132" s="72">
        <v>25</v>
      </c>
      <c r="E132" s="90">
        <v>0</v>
      </c>
      <c r="F132" s="48">
        <f>D132*E132</f>
        <v>0</v>
      </c>
      <c r="G132" s="29">
        <v>0.08</v>
      </c>
      <c r="H132" s="48">
        <f>F132*G132</f>
        <v>0</v>
      </c>
      <c r="I132" s="48">
        <f>F132+H132</f>
        <v>0</v>
      </c>
      <c r="J132" s="11"/>
      <c r="K132" s="11"/>
      <c r="L132" s="11"/>
      <c r="M132" s="25"/>
    </row>
    <row r="133" spans="1:13" s="18" customFormat="1" ht="54.75" customHeight="1">
      <c r="A133" s="23">
        <v>5</v>
      </c>
      <c r="B133" s="81" t="s">
        <v>132</v>
      </c>
      <c r="C133" s="57" t="s">
        <v>16</v>
      </c>
      <c r="D133" s="72">
        <v>200</v>
      </c>
      <c r="E133" s="90">
        <v>0</v>
      </c>
      <c r="F133" s="48">
        <f>D133*E133</f>
        <v>0</v>
      </c>
      <c r="G133" s="29">
        <v>0.08</v>
      </c>
      <c r="H133" s="48">
        <f>F133*G133</f>
        <v>0</v>
      </c>
      <c r="I133" s="48">
        <f>F133+H133</f>
        <v>0</v>
      </c>
      <c r="J133" s="34"/>
      <c r="K133" s="34"/>
      <c r="L133" s="34"/>
      <c r="M133" s="17"/>
    </row>
    <row r="134" spans="1:13" s="18" customFormat="1" ht="54.75" customHeight="1">
      <c r="A134" s="65"/>
      <c r="B134" s="35" t="s">
        <v>20</v>
      </c>
      <c r="C134" s="67"/>
      <c r="D134" s="68"/>
      <c r="E134" s="89"/>
      <c r="F134" s="49">
        <f>SUM(F129:F133)</f>
        <v>0</v>
      </c>
      <c r="G134" s="69"/>
      <c r="H134" s="49">
        <f>SUM(H129:H133)</f>
        <v>0</v>
      </c>
      <c r="I134" s="49">
        <f>SUM(I129:I133)</f>
        <v>0</v>
      </c>
      <c r="J134" s="10"/>
      <c r="K134" s="10"/>
      <c r="L134" s="10"/>
      <c r="M134" s="17"/>
    </row>
    <row r="135" spans="1:13" s="18" customFormat="1" ht="38.25" customHeight="1">
      <c r="A135" s="65"/>
      <c r="B135" s="94" t="s">
        <v>127</v>
      </c>
      <c r="C135" s="95"/>
      <c r="D135" s="95"/>
      <c r="E135" s="95"/>
      <c r="F135" s="96"/>
      <c r="G135" s="71"/>
      <c r="H135" s="91"/>
      <c r="I135" s="91"/>
      <c r="J135" s="10"/>
      <c r="K135" s="10"/>
      <c r="L135" s="10"/>
      <c r="M135" s="17"/>
    </row>
  </sheetData>
  <sheetProtection/>
  <mergeCells count="10">
    <mergeCell ref="B135:F135"/>
    <mergeCell ref="B110:C110"/>
    <mergeCell ref="B109:C109"/>
    <mergeCell ref="I1:K1"/>
    <mergeCell ref="A17:B17"/>
    <mergeCell ref="B62:C62"/>
    <mergeCell ref="B98:F98"/>
    <mergeCell ref="B86:C86"/>
    <mergeCell ref="B87:C87"/>
    <mergeCell ref="B99:C99"/>
  </mergeCells>
  <printOptions/>
  <pageMargins left="0.3937007874015748" right="0.19" top="0.3937007874015748" bottom="0.3937007874015748" header="0" footer="0"/>
  <pageSetup firstPageNumber="1" useFirstPageNumber="1" fitToWidth="0" horizontalDpi="300" verticalDpi="300" orientation="landscape" paperSize="9" scale="39" r:id="rId1"/>
  <headerFooter alignWithMargins="0">
    <oddHeader>&amp;C&amp;"Times New Roman,Normalny"&amp;12&amp;A</oddHeader>
    <oddFooter>&amp;C&amp;"Times New Roman,Normalny"&amp;12Strona &amp;P</oddFooter>
  </headerFooter>
  <rowBreaks count="5" manualBreakCount="5">
    <brk id="17" max="11" man="1"/>
    <brk id="51" max="11" man="1"/>
    <brk id="71" max="11" man="1"/>
    <brk id="88" max="11" man="1"/>
    <brk id="110"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Cycuła Maciej</dc:creator>
  <cp:keywords/>
  <dc:description/>
  <cp:lastModifiedBy>m.siedlecka</cp:lastModifiedBy>
  <cp:lastPrinted>2019-01-30T10:38:32Z</cp:lastPrinted>
  <dcterms:created xsi:type="dcterms:W3CDTF">2013-03-13T11:24:12Z</dcterms:created>
  <dcterms:modified xsi:type="dcterms:W3CDTF">2019-02-20T08:04:17Z</dcterms:modified>
  <cp:category/>
  <cp:version/>
  <cp:contentType/>
  <cp:contentStatus/>
</cp:coreProperties>
</file>