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S:\Zamówienia Publiczne\Dominika\ZP PN 2019\ZP PN 2019 64 - laboratorium\2. SIWZ i załączniki\"/>
    </mc:Choice>
  </mc:AlternateContent>
  <xr:revisionPtr revIDLastSave="0" documentId="13_ncr:1_{DEA592F3-89E5-4E87-829C-5B2C89F54BB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Arkusz1!$A$1:$N$28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6" i="1" l="1"/>
  <c r="F25" i="1"/>
  <c r="H25" i="1" l="1"/>
  <c r="F5" i="1"/>
  <c r="F20" i="1"/>
  <c r="F19" i="1"/>
  <c r="F18" i="1"/>
  <c r="H18" i="1" s="1"/>
  <c r="F17" i="1"/>
  <c r="H17" i="1" s="1"/>
  <c r="F16" i="1"/>
  <c r="H16" i="1" s="1"/>
  <c r="I16" i="1" s="1"/>
  <c r="F15" i="1"/>
  <c r="H15" i="1" s="1"/>
  <c r="F14" i="1"/>
  <c r="F13" i="1"/>
  <c r="F12" i="1"/>
  <c r="H12" i="1" s="1"/>
  <c r="I12" i="1" s="1"/>
  <c r="F11" i="1"/>
  <c r="H11" i="1" s="1"/>
  <c r="F10" i="1"/>
  <c r="F9" i="1"/>
  <c r="H9" i="1" s="1"/>
  <c r="I9" i="1" s="1"/>
  <c r="F8" i="1"/>
  <c r="H8" i="1" s="1"/>
  <c r="I8" i="1" s="1"/>
  <c r="F7" i="1"/>
  <c r="H7" i="1" s="1"/>
  <c r="F6" i="1"/>
  <c r="I25" i="1" l="1"/>
  <c r="I26" i="1" s="1"/>
  <c r="H26" i="1"/>
  <c r="H5" i="1"/>
  <c r="I5" i="1" s="1"/>
  <c r="H6" i="1"/>
  <c r="I6" i="1" s="1"/>
  <c r="H20" i="1"/>
  <c r="I20" i="1" s="1"/>
  <c r="H19" i="1"/>
  <c r="I19" i="1" s="1"/>
  <c r="I18" i="1"/>
  <c r="I17" i="1"/>
  <c r="I15" i="1"/>
  <c r="H14" i="1"/>
  <c r="I14" i="1" s="1"/>
  <c r="H13" i="1"/>
  <c r="I13" i="1" s="1"/>
  <c r="I11" i="1"/>
  <c r="H10" i="1"/>
  <c r="I7" i="1"/>
  <c r="F21" i="1"/>
  <c r="H21" i="1" l="1"/>
  <c r="I10" i="1"/>
  <c r="I21" i="1" s="1"/>
</calcChain>
</file>

<file path=xl/sharedStrings.xml><?xml version="1.0" encoding="utf-8"?>
<sst xmlns="http://schemas.openxmlformats.org/spreadsheetml/2006/main" count="71" uniqueCount="41">
  <si>
    <t>Formularz  cenowo-asortymentowy</t>
  </si>
  <si>
    <t xml:space="preserve">pozycja </t>
  </si>
  <si>
    <t>Opis asortymentu</t>
  </si>
  <si>
    <t>jm</t>
  </si>
  <si>
    <t>ilość</t>
  </si>
  <si>
    <t>wartość netto (0,00 zł)</t>
  </si>
  <si>
    <t>cena netto za sztukę (0,0000 zł)</t>
  </si>
  <si>
    <t>wartość brutto (0,00 zł)</t>
  </si>
  <si>
    <t>wartość podatku VAT (0,00 zł)</t>
  </si>
  <si>
    <t>nr katalogowy</t>
  </si>
  <si>
    <t>nr strony w ofercie zaw. potwierdzenie spełnienia wymogów</t>
  </si>
  <si>
    <t>Probówki do analizy hematologicznej z EDTA-K, 13x75mm, v 2ml</t>
  </si>
  <si>
    <t>Probówki do oznaczeń glukozy z fluorkiem sodu/szczawianem potasu 13x75mm, v 2,0ml</t>
  </si>
  <si>
    <t>Probówki do analizy koagulologicznej z cytrynianem sodu, 13x75mm, v 1,8-2,0ml</t>
  </si>
  <si>
    <t xml:space="preserve">Probówki do analizy OB met. manualną/sedymentacyjną, 13x75mm, v 1,6-2,0ml </t>
  </si>
  <si>
    <t>Pipety do analizy OB met. manualną/sedymentacyjną z kalibrowaną skalą i nasadką do zamocowania na probówce systemowej 13x75mm</t>
  </si>
  <si>
    <t>Probówki do analizy surowicy, z żelem separującym v 0,3-0,8ml</t>
  </si>
  <si>
    <t>Probówki do analizy hematologicznej, z EDTA-K, v 0,25-0,5ml</t>
  </si>
  <si>
    <t>Igła systemowa do pobierania krwi z widocznym przepływem 7/10 22G do 40 mm, okienko wizualizacyjne do 1 cm</t>
  </si>
  <si>
    <t>Igła systemowa do pobierania krwi z widocznym przepływem 8/10 21G do 40 mm, okienko wizualizacyjne do 1 cm</t>
  </si>
  <si>
    <t>Igła systemowa do pobierania krwi bez widocznego przepływu 8/10 21G do 40 mm</t>
  </si>
  <si>
    <t>Igła systemowa do pobierania krwi bez widocznego przepływu 9/10 20G do 40 mm</t>
  </si>
  <si>
    <t xml:space="preserve">Adapter do pobierania krwi współpracujący z kateterami żylnymi typu Luer </t>
  </si>
  <si>
    <t>Igła motylkowa do pobierania krwi z adapterem typu Luer z zabezpieczeniem przeciwzakłuciowym 21Gx3/4" i wężykiem o długości do 20 cm</t>
  </si>
  <si>
    <t>Uchwyt systemowy do probówek</t>
  </si>
  <si>
    <t>Uchwyt systemowy do probówek  lub igła systemowa z zabezpieczeniem przeciwzakłuciowym</t>
  </si>
  <si>
    <t>szt.</t>
  </si>
  <si>
    <t>Stawka VAT %</t>
  </si>
  <si>
    <t>nazwa handlowa/ producent</t>
  </si>
  <si>
    <t>Cena netto za opakowanie handlowe</t>
  </si>
  <si>
    <t>ilość szt. w opakowaniu  handlowym</t>
  </si>
  <si>
    <t>Załącznik nr 1 do SIWZ</t>
  </si>
  <si>
    <t>ZP/PN/2019/64 - laboratorium</t>
  </si>
  <si>
    <t>Pakiet nr 1</t>
  </si>
  <si>
    <t>Pakiet nr 2</t>
  </si>
  <si>
    <t>Probówki do analizy surowicy z aktywatorem wykrzepiania z tworzywa sztucznego PET o objętości 9 ml 16x100 mm z wciskanym korkiem i etykietą</t>
  </si>
  <si>
    <t>Wymagania dodatkowe:</t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</si>
  <si>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scheme val="minor"/>
      </rPr>
      <t xml:space="preserve">. Dostarczyć </t>
    </r>
    <r>
      <rPr>
        <b/>
        <sz val="11"/>
        <color theme="1"/>
        <rFont val="Calibri"/>
        <family val="2"/>
        <charset val="238"/>
        <scheme val="minor"/>
      </rPr>
      <t>trzy próbki</t>
    </r>
    <r>
      <rPr>
        <sz val="11"/>
        <color theme="1"/>
        <rFont val="Calibri"/>
        <family val="2"/>
        <scheme val="minor"/>
      </rPr>
      <t xml:space="preserve"> asortymentu.
</t>
    </r>
    <r>
      <rPr>
        <b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. Fabryczny okres ważności probówek próżniowych min. 12 miesięcy
</t>
    </r>
    <r>
      <rPr>
        <b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>. Termin ważności probówek próżniowych min. 10 miesięcy od daty dostawy.</t>
    </r>
  </si>
  <si>
    <t>modyfikacja</t>
  </si>
  <si>
    <r>
      <t xml:space="preserve">Probówki do analizy surowicy z aktywatorem krzepnięcia i żelem separujacym, </t>
    </r>
    <r>
      <rPr>
        <sz val="11"/>
        <color rgb="FFFF0000"/>
        <rFont val="Calibri"/>
        <family val="2"/>
        <charset val="238"/>
        <scheme val="minor"/>
      </rPr>
      <t>13x100mm</t>
    </r>
    <r>
      <rPr>
        <sz val="11"/>
        <color theme="1"/>
        <rFont val="Calibri"/>
        <family val="2"/>
        <scheme val="minor"/>
      </rPr>
      <t>, v 4-5ml</t>
    </r>
  </si>
  <si>
    <r>
      <rPr>
        <b/>
        <sz val="11"/>
        <color theme="1"/>
        <rFont val="Calibri"/>
        <family val="2"/>
        <charset val="238"/>
        <scheme val="minor"/>
      </rPr>
      <t>Wymagania dodatkowe- parametry graniczne: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Wszystkie elementy systemu pochodzące od jednego wytwórcy. W przypadku gdy zaoferowane elementy systemu zamkniętego nie pochodzą od jednego wytwórcy, Zamawiający wymaga złożenia wraz z ofertą oświadczenia wykonawcy o kompatybilności oferowanych elementów systemu zgodnie z wymogiem art. 30 ust. 1 pkt 1 Ustawy z dnia 20 maja 2010r. o wyrobach medycznych.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scheme val="minor"/>
      </rPr>
      <t xml:space="preserve"> Fabryczny okres ważności probówek próżniowych min. 12 miesięcy, w wyjątkiem probówek do koagulologii - min. 4 miesiące.
</t>
    </r>
    <r>
      <rPr>
        <b/>
        <sz val="11"/>
        <color theme="1"/>
        <rFont val="Calibri"/>
        <family val="2"/>
        <charset val="238"/>
        <scheme val="minor"/>
      </rPr>
      <t>3.</t>
    </r>
    <r>
      <rPr>
        <sz val="11"/>
        <color theme="1"/>
        <rFont val="Calibri"/>
        <family val="2"/>
        <scheme val="minor"/>
      </rPr>
      <t xml:space="preserve"> Termin ważności probówek próżniowych, z wyjątkiem probówek do koagulologii - min. 10 miesięcy od daty dostawy.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scheme val="minor"/>
      </rPr>
      <t xml:space="preserve"> Kolory korków muszą być zgodne z międzynarodowym kodem barwnym: oferowany system musi spełniać wymagania standartu ISO 6710.
</t>
    </r>
    <r>
      <rPr>
        <b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scheme val="minor"/>
      </rPr>
      <t xml:space="preserve">. Przeprowadzenie min. 2 razy w roku bezpłatnych szkoleń w zakresie pobierania krwi systemem próżniowym na określonych przez zamawiającego oddziałach, ocena błędów  przedlaboratoryjnych w zakresie pobierania krwi i ekspozycji zawodowej. 
</t>
    </r>
    <r>
      <rPr>
        <b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scheme val="minor"/>
      </rPr>
      <t xml:space="preserve">. Do każdej pozycji dostarczyć po </t>
    </r>
    <r>
      <rPr>
        <b/>
        <sz val="11"/>
        <color theme="1"/>
        <rFont val="Calibri"/>
        <family val="2"/>
        <charset val="238"/>
        <scheme val="minor"/>
      </rPr>
      <t>trzy próbki</t>
    </r>
    <r>
      <rPr>
        <sz val="11"/>
        <color theme="1"/>
        <rFont val="Calibri"/>
        <family val="2"/>
        <scheme val="minor"/>
      </rPr>
      <t xml:space="preserve"> asortymentu.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</si>
</sst>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00\ &quot;zł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Border="1"/>
    <xf numFmtId="164" fontId="5" fillId="0" borderId="1" xfId="0" applyNumberFormat="1" applyFont="1" applyBorder="1"/>
    <xf numFmtId="164" fontId="5" fillId="0" borderId="1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164" fontId="0" fillId="0" borderId="0" xfId="0" applyNumberFormat="1"/>
    <xf numFmtId="0" fontId="7" fillId="0" borderId="0" xfId="0" applyFont="1"/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Normal="100" zoomScaleSheetLayoutView="100" workbookViewId="0">
      <selection activeCell="B22" sqref="B22:I22"/>
    </sheetView>
  </sheetViews>
  <sheetFormatPr defaultRowHeight="15" x14ac:dyDescent="0.25"/>
  <cols>
    <col min="2" max="2" width="49.28515625" customWidth="1"/>
    <col min="3" max="3" width="8.85546875" customWidth="1"/>
    <col min="5" max="5" width="12.140625" customWidth="1"/>
    <col min="6" max="6" width="12.28515625" customWidth="1"/>
    <col min="8" max="8" width="11.5703125" customWidth="1"/>
    <col min="9" max="9" width="14.140625" customWidth="1"/>
    <col min="10" max="10" width="16.28515625" customWidth="1"/>
    <col min="11" max="11" width="13.28515625" customWidth="1"/>
    <col min="12" max="12" width="13.7109375" customWidth="1"/>
    <col min="13" max="13" width="11.42578125" customWidth="1"/>
    <col min="14" max="14" width="17.140625" customWidth="1"/>
  </cols>
  <sheetData>
    <row r="1" spans="1:15" x14ac:dyDescent="0.25">
      <c r="B1" s="7" t="s">
        <v>32</v>
      </c>
      <c r="F1" s="7" t="s">
        <v>31</v>
      </c>
      <c r="H1" s="21" t="s">
        <v>38</v>
      </c>
    </row>
    <row r="2" spans="1:15" x14ac:dyDescent="0.25">
      <c r="B2" s="8" t="s">
        <v>0</v>
      </c>
    </row>
    <row r="3" spans="1:15" x14ac:dyDescent="0.25">
      <c r="B3" s="7" t="s">
        <v>33</v>
      </c>
    </row>
    <row r="4" spans="1:15" ht="72.75" customHeight="1" x14ac:dyDescent="0.25">
      <c r="A4" s="5" t="s">
        <v>1</v>
      </c>
      <c r="B4" s="5" t="s">
        <v>2</v>
      </c>
      <c r="C4" s="6" t="s">
        <v>3</v>
      </c>
      <c r="D4" s="6" t="s">
        <v>4</v>
      </c>
      <c r="E4" s="6" t="s">
        <v>6</v>
      </c>
      <c r="F4" s="6" t="s">
        <v>5</v>
      </c>
      <c r="G4" s="6" t="s">
        <v>27</v>
      </c>
      <c r="H4" s="6" t="s">
        <v>8</v>
      </c>
      <c r="I4" s="6" t="s">
        <v>7</v>
      </c>
      <c r="J4" s="6" t="s">
        <v>28</v>
      </c>
      <c r="K4" s="6" t="s">
        <v>30</v>
      </c>
      <c r="L4" s="6" t="s">
        <v>29</v>
      </c>
      <c r="M4" s="6" t="s">
        <v>9</v>
      </c>
      <c r="N4" s="6" t="s">
        <v>10</v>
      </c>
      <c r="O4" s="1"/>
    </row>
    <row r="5" spans="1:15" ht="33" customHeight="1" x14ac:dyDescent="0.25">
      <c r="A5" s="2">
        <v>1</v>
      </c>
      <c r="B5" s="3" t="s">
        <v>39</v>
      </c>
      <c r="C5" s="2" t="s">
        <v>26</v>
      </c>
      <c r="D5" s="2">
        <v>35000</v>
      </c>
      <c r="E5" s="12">
        <v>0</v>
      </c>
      <c r="F5" s="11">
        <f>D5*E5</f>
        <v>0</v>
      </c>
      <c r="G5" s="9">
        <v>0.08</v>
      </c>
      <c r="H5" s="10">
        <f>ROUND(F5*G5,2)</f>
        <v>0</v>
      </c>
      <c r="I5" s="10">
        <f>F5+H5</f>
        <v>0</v>
      </c>
      <c r="J5" s="10"/>
      <c r="K5" s="10"/>
      <c r="L5" s="4"/>
      <c r="M5" s="4"/>
      <c r="N5" s="4"/>
    </row>
    <row r="6" spans="1:15" ht="30" x14ac:dyDescent="0.25">
      <c r="A6" s="2">
        <v>2</v>
      </c>
      <c r="B6" s="3" t="s">
        <v>11</v>
      </c>
      <c r="C6" s="2" t="s">
        <v>26</v>
      </c>
      <c r="D6" s="2">
        <v>30000</v>
      </c>
      <c r="E6" s="12">
        <v>0</v>
      </c>
      <c r="F6" s="11">
        <f t="shared" ref="F6:F20" si="0">D6*E6</f>
        <v>0</v>
      </c>
      <c r="G6" s="9">
        <v>0.08</v>
      </c>
      <c r="H6" s="10">
        <f t="shared" ref="H6:H20" si="1">ROUND(F6*G6,2)</f>
        <v>0</v>
      </c>
      <c r="I6" s="10">
        <f t="shared" ref="I6:I20" si="2">F6+H6</f>
        <v>0</v>
      </c>
      <c r="J6" s="10"/>
      <c r="K6" s="10"/>
      <c r="L6" s="4"/>
      <c r="M6" s="4"/>
      <c r="N6" s="4"/>
    </row>
    <row r="7" spans="1:15" ht="29.25" customHeight="1" x14ac:dyDescent="0.25">
      <c r="A7" s="2">
        <v>3</v>
      </c>
      <c r="B7" s="3" t="s">
        <v>12</v>
      </c>
      <c r="C7" s="2" t="s">
        <v>26</v>
      </c>
      <c r="D7" s="2">
        <v>1000</v>
      </c>
      <c r="E7" s="12">
        <v>0</v>
      </c>
      <c r="F7" s="11">
        <f t="shared" si="0"/>
        <v>0</v>
      </c>
      <c r="G7" s="9">
        <v>0.08</v>
      </c>
      <c r="H7" s="10">
        <f t="shared" si="1"/>
        <v>0</v>
      </c>
      <c r="I7" s="10">
        <f t="shared" si="2"/>
        <v>0</v>
      </c>
      <c r="J7" s="10"/>
      <c r="K7" s="10"/>
      <c r="L7" s="4"/>
      <c r="M7" s="4"/>
      <c r="N7" s="4"/>
    </row>
    <row r="8" spans="1:15" ht="30" x14ac:dyDescent="0.25">
      <c r="A8" s="2">
        <v>4</v>
      </c>
      <c r="B8" s="3" t="s">
        <v>13</v>
      </c>
      <c r="C8" s="2" t="s">
        <v>26</v>
      </c>
      <c r="D8" s="2">
        <v>14000</v>
      </c>
      <c r="E8" s="12">
        <v>0</v>
      </c>
      <c r="F8" s="11">
        <f t="shared" si="0"/>
        <v>0</v>
      </c>
      <c r="G8" s="9">
        <v>0.08</v>
      </c>
      <c r="H8" s="10">
        <f t="shared" si="1"/>
        <v>0</v>
      </c>
      <c r="I8" s="10">
        <f t="shared" si="2"/>
        <v>0</v>
      </c>
      <c r="J8" s="10"/>
      <c r="K8" s="10"/>
      <c r="L8" s="4"/>
      <c r="M8" s="4"/>
      <c r="N8" s="4"/>
    </row>
    <row r="9" spans="1:15" ht="30" customHeight="1" x14ac:dyDescent="0.25">
      <c r="A9" s="2">
        <v>5</v>
      </c>
      <c r="B9" s="3" t="s">
        <v>14</v>
      </c>
      <c r="C9" s="2" t="s">
        <v>26</v>
      </c>
      <c r="D9" s="2">
        <v>1000</v>
      </c>
      <c r="E9" s="12">
        <v>0</v>
      </c>
      <c r="F9" s="11">
        <f t="shared" si="0"/>
        <v>0</v>
      </c>
      <c r="G9" s="9">
        <v>0.08</v>
      </c>
      <c r="H9" s="10">
        <f t="shared" si="1"/>
        <v>0</v>
      </c>
      <c r="I9" s="10">
        <f t="shared" si="2"/>
        <v>0</v>
      </c>
      <c r="J9" s="10"/>
      <c r="K9" s="10"/>
      <c r="L9" s="4"/>
      <c r="M9" s="4"/>
      <c r="N9" s="4"/>
    </row>
    <row r="10" spans="1:15" ht="50.25" customHeight="1" x14ac:dyDescent="0.25">
      <c r="A10" s="2">
        <v>6</v>
      </c>
      <c r="B10" s="3" t="s">
        <v>15</v>
      </c>
      <c r="C10" s="2" t="s">
        <v>26</v>
      </c>
      <c r="D10" s="2">
        <v>1000</v>
      </c>
      <c r="E10" s="12">
        <v>0</v>
      </c>
      <c r="F10" s="11">
        <f t="shared" si="0"/>
        <v>0</v>
      </c>
      <c r="G10" s="9">
        <v>0.08</v>
      </c>
      <c r="H10" s="10">
        <f t="shared" si="1"/>
        <v>0</v>
      </c>
      <c r="I10" s="10">
        <f t="shared" si="2"/>
        <v>0</v>
      </c>
      <c r="J10" s="10"/>
      <c r="K10" s="10"/>
      <c r="L10" s="4"/>
      <c r="M10" s="4"/>
      <c r="N10" s="4"/>
    </row>
    <row r="11" spans="1:15" ht="28.5" customHeight="1" x14ac:dyDescent="0.25">
      <c r="A11" s="2">
        <v>7</v>
      </c>
      <c r="B11" s="3" t="s">
        <v>16</v>
      </c>
      <c r="C11" s="2" t="s">
        <v>26</v>
      </c>
      <c r="D11" s="2">
        <v>1500</v>
      </c>
      <c r="E11" s="12">
        <v>0</v>
      </c>
      <c r="F11" s="11">
        <f t="shared" si="0"/>
        <v>0</v>
      </c>
      <c r="G11" s="9">
        <v>0.08</v>
      </c>
      <c r="H11" s="10">
        <f t="shared" si="1"/>
        <v>0</v>
      </c>
      <c r="I11" s="10">
        <f t="shared" si="2"/>
        <v>0</v>
      </c>
      <c r="J11" s="10"/>
      <c r="K11" s="10"/>
      <c r="L11" s="4"/>
      <c r="M11" s="4"/>
      <c r="N11" s="4"/>
    </row>
    <row r="12" spans="1:15" ht="31.5" customHeight="1" x14ac:dyDescent="0.25">
      <c r="A12" s="2">
        <v>8</v>
      </c>
      <c r="B12" s="3" t="s">
        <v>17</v>
      </c>
      <c r="C12" s="2" t="s">
        <v>26</v>
      </c>
      <c r="D12" s="2">
        <v>1500</v>
      </c>
      <c r="E12" s="12">
        <v>0</v>
      </c>
      <c r="F12" s="11">
        <f t="shared" si="0"/>
        <v>0</v>
      </c>
      <c r="G12" s="9">
        <v>0.08</v>
      </c>
      <c r="H12" s="10">
        <f t="shared" si="1"/>
        <v>0</v>
      </c>
      <c r="I12" s="10">
        <f t="shared" si="2"/>
        <v>0</v>
      </c>
      <c r="J12" s="10"/>
      <c r="K12" s="10"/>
      <c r="L12" s="4"/>
      <c r="M12" s="4"/>
      <c r="N12" s="4"/>
    </row>
    <row r="13" spans="1:15" ht="47.25" customHeight="1" x14ac:dyDescent="0.25">
      <c r="A13" s="2">
        <v>9</v>
      </c>
      <c r="B13" s="3" t="s">
        <v>18</v>
      </c>
      <c r="C13" s="2" t="s">
        <v>26</v>
      </c>
      <c r="D13" s="2">
        <v>1000</v>
      </c>
      <c r="E13" s="12">
        <v>0</v>
      </c>
      <c r="F13" s="11">
        <f t="shared" si="0"/>
        <v>0</v>
      </c>
      <c r="G13" s="9">
        <v>0.08</v>
      </c>
      <c r="H13" s="10">
        <f t="shared" si="1"/>
        <v>0</v>
      </c>
      <c r="I13" s="10">
        <f t="shared" si="2"/>
        <v>0</v>
      </c>
      <c r="J13" s="10"/>
      <c r="K13" s="10"/>
      <c r="L13" s="4"/>
      <c r="M13" s="4"/>
      <c r="N13" s="4"/>
    </row>
    <row r="14" spans="1:15" ht="43.5" customHeight="1" x14ac:dyDescent="0.25">
      <c r="A14" s="2">
        <v>10</v>
      </c>
      <c r="B14" s="3" t="s">
        <v>19</v>
      </c>
      <c r="C14" s="2" t="s">
        <v>26</v>
      </c>
      <c r="D14" s="2">
        <v>1500</v>
      </c>
      <c r="E14" s="12">
        <v>0</v>
      </c>
      <c r="F14" s="11">
        <f t="shared" si="0"/>
        <v>0</v>
      </c>
      <c r="G14" s="9">
        <v>0.08</v>
      </c>
      <c r="H14" s="10">
        <f t="shared" si="1"/>
        <v>0</v>
      </c>
      <c r="I14" s="10">
        <f t="shared" si="2"/>
        <v>0</v>
      </c>
      <c r="J14" s="10"/>
      <c r="K14" s="10"/>
      <c r="L14" s="4"/>
      <c r="M14" s="4"/>
      <c r="N14" s="4"/>
    </row>
    <row r="15" spans="1:15" ht="30" customHeight="1" x14ac:dyDescent="0.25">
      <c r="A15" s="2">
        <v>11</v>
      </c>
      <c r="B15" s="3" t="s">
        <v>20</v>
      </c>
      <c r="C15" s="2" t="s">
        <v>26</v>
      </c>
      <c r="D15" s="2">
        <v>5000</v>
      </c>
      <c r="E15" s="12">
        <v>0</v>
      </c>
      <c r="F15" s="11">
        <f t="shared" si="0"/>
        <v>0</v>
      </c>
      <c r="G15" s="9">
        <v>0.08</v>
      </c>
      <c r="H15" s="10">
        <f t="shared" si="1"/>
        <v>0</v>
      </c>
      <c r="I15" s="10">
        <f t="shared" si="2"/>
        <v>0</v>
      </c>
      <c r="J15" s="10"/>
      <c r="K15" s="10"/>
      <c r="L15" s="4"/>
      <c r="M15" s="4"/>
      <c r="N15" s="4"/>
    </row>
    <row r="16" spans="1:15" ht="31.5" customHeight="1" x14ac:dyDescent="0.25">
      <c r="A16" s="2">
        <v>12</v>
      </c>
      <c r="B16" s="3" t="s">
        <v>21</v>
      </c>
      <c r="C16" s="2" t="s">
        <v>26</v>
      </c>
      <c r="D16" s="2">
        <v>1000</v>
      </c>
      <c r="E16" s="12">
        <v>0</v>
      </c>
      <c r="F16" s="11">
        <f t="shared" si="0"/>
        <v>0</v>
      </c>
      <c r="G16" s="9">
        <v>0.08</v>
      </c>
      <c r="H16" s="10">
        <f t="shared" si="1"/>
        <v>0</v>
      </c>
      <c r="I16" s="10">
        <f t="shared" si="2"/>
        <v>0</v>
      </c>
      <c r="J16" s="10"/>
      <c r="K16" s="10"/>
      <c r="L16" s="4"/>
      <c r="M16" s="4"/>
      <c r="N16" s="4"/>
    </row>
    <row r="17" spans="1:15" ht="32.25" customHeight="1" x14ac:dyDescent="0.25">
      <c r="A17" s="2">
        <v>13</v>
      </c>
      <c r="B17" s="3" t="s">
        <v>22</v>
      </c>
      <c r="C17" s="2" t="s">
        <v>26</v>
      </c>
      <c r="D17" s="2">
        <v>1500</v>
      </c>
      <c r="E17" s="12">
        <v>0</v>
      </c>
      <c r="F17" s="11">
        <f t="shared" si="0"/>
        <v>0</v>
      </c>
      <c r="G17" s="9">
        <v>0.08</v>
      </c>
      <c r="H17" s="10">
        <f t="shared" si="1"/>
        <v>0</v>
      </c>
      <c r="I17" s="10">
        <f t="shared" si="2"/>
        <v>0</v>
      </c>
      <c r="J17" s="10"/>
      <c r="K17" s="10"/>
      <c r="L17" s="4"/>
      <c r="M17" s="4"/>
      <c r="N17" s="4"/>
    </row>
    <row r="18" spans="1:15" ht="47.25" customHeight="1" x14ac:dyDescent="0.25">
      <c r="A18" s="2">
        <v>14</v>
      </c>
      <c r="B18" s="3" t="s">
        <v>23</v>
      </c>
      <c r="C18" s="2" t="s">
        <v>26</v>
      </c>
      <c r="D18" s="2">
        <v>200</v>
      </c>
      <c r="E18" s="12">
        <v>0</v>
      </c>
      <c r="F18" s="11">
        <f t="shared" si="0"/>
        <v>0</v>
      </c>
      <c r="G18" s="9">
        <v>0.08</v>
      </c>
      <c r="H18" s="10">
        <f t="shared" si="1"/>
        <v>0</v>
      </c>
      <c r="I18" s="10">
        <f t="shared" si="2"/>
        <v>0</v>
      </c>
      <c r="J18" s="10"/>
      <c r="K18" s="10"/>
      <c r="L18" s="4"/>
      <c r="M18" s="4"/>
      <c r="N18" s="4"/>
    </row>
    <row r="19" spans="1:15" x14ac:dyDescent="0.25">
      <c r="A19" s="2">
        <v>15</v>
      </c>
      <c r="B19" s="3" t="s">
        <v>24</v>
      </c>
      <c r="C19" s="2" t="s">
        <v>26</v>
      </c>
      <c r="D19" s="2">
        <v>8500</v>
      </c>
      <c r="E19" s="12">
        <v>0</v>
      </c>
      <c r="F19" s="11">
        <f t="shared" si="0"/>
        <v>0</v>
      </c>
      <c r="G19" s="9">
        <v>0.08</v>
      </c>
      <c r="H19" s="10">
        <f t="shared" si="1"/>
        <v>0</v>
      </c>
      <c r="I19" s="10">
        <f t="shared" si="2"/>
        <v>0</v>
      </c>
      <c r="J19" s="10"/>
      <c r="K19" s="10"/>
      <c r="L19" s="4"/>
      <c r="M19" s="4"/>
      <c r="N19" s="4"/>
    </row>
    <row r="20" spans="1:15" ht="30" x14ac:dyDescent="0.25">
      <c r="A20" s="2">
        <v>16</v>
      </c>
      <c r="B20" s="19" t="s">
        <v>25</v>
      </c>
      <c r="C20" s="2" t="s">
        <v>26</v>
      </c>
      <c r="D20" s="2">
        <v>2000</v>
      </c>
      <c r="E20" s="12">
        <v>0</v>
      </c>
      <c r="F20" s="11">
        <f t="shared" si="0"/>
        <v>0</v>
      </c>
      <c r="G20" s="9">
        <v>0.08</v>
      </c>
      <c r="H20" s="10">
        <f t="shared" si="1"/>
        <v>0</v>
      </c>
      <c r="I20" s="10">
        <f t="shared" si="2"/>
        <v>0</v>
      </c>
      <c r="J20" s="10"/>
      <c r="K20" s="10"/>
      <c r="L20" s="4"/>
      <c r="M20" s="4"/>
      <c r="N20" s="4"/>
    </row>
    <row r="21" spans="1:15" x14ac:dyDescent="0.25">
      <c r="B21" s="1"/>
      <c r="F21" s="13">
        <f>SUM(F5:F20)</f>
        <v>0</v>
      </c>
      <c r="G21" s="14"/>
      <c r="H21" s="15">
        <f>SUM(H5:H20)</f>
        <v>0</v>
      </c>
      <c r="I21" s="16">
        <f>SUM(I5:I20)</f>
        <v>0</v>
      </c>
      <c r="J21" s="17"/>
      <c r="K21" s="17"/>
    </row>
    <row r="22" spans="1:15" ht="157.5" customHeight="1" x14ac:dyDescent="0.25">
      <c r="B22" s="25" t="s">
        <v>40</v>
      </c>
      <c r="C22" s="22"/>
      <c r="D22" s="22"/>
      <c r="E22" s="22"/>
      <c r="F22" s="22"/>
      <c r="G22" s="22"/>
      <c r="H22" s="22"/>
      <c r="I22" s="22"/>
    </row>
    <row r="23" spans="1:15" x14ac:dyDescent="0.25">
      <c r="B23" s="18" t="s">
        <v>34</v>
      </c>
    </row>
    <row r="24" spans="1:15" ht="72.75" customHeight="1" x14ac:dyDescent="0.25">
      <c r="A24" s="5" t="s">
        <v>1</v>
      </c>
      <c r="B24" s="5" t="s">
        <v>2</v>
      </c>
      <c r="C24" s="6" t="s">
        <v>3</v>
      </c>
      <c r="D24" s="6" t="s">
        <v>4</v>
      </c>
      <c r="E24" s="6" t="s">
        <v>6</v>
      </c>
      <c r="F24" s="6" t="s">
        <v>5</v>
      </c>
      <c r="G24" s="6" t="s">
        <v>27</v>
      </c>
      <c r="H24" s="6" t="s">
        <v>8</v>
      </c>
      <c r="I24" s="6" t="s">
        <v>7</v>
      </c>
      <c r="J24" s="6" t="s">
        <v>28</v>
      </c>
      <c r="K24" s="6" t="s">
        <v>30</v>
      </c>
      <c r="L24" s="6" t="s">
        <v>29</v>
      </c>
      <c r="M24" s="6" t="s">
        <v>9</v>
      </c>
      <c r="N24" s="6" t="s">
        <v>10</v>
      </c>
      <c r="O24" s="1"/>
    </row>
    <row r="25" spans="1:15" ht="51.75" customHeight="1" x14ac:dyDescent="0.25">
      <c r="A25" s="2">
        <v>1</v>
      </c>
      <c r="B25" s="3" t="s">
        <v>35</v>
      </c>
      <c r="C25" s="2" t="s">
        <v>26</v>
      </c>
      <c r="D25" s="2">
        <v>7000</v>
      </c>
      <c r="E25" s="12">
        <v>0</v>
      </c>
      <c r="F25" s="11">
        <f>D25*E25</f>
        <v>0</v>
      </c>
      <c r="G25" s="9">
        <v>0.08</v>
      </c>
      <c r="H25" s="10">
        <f>ROUND(F25*G25,2)</f>
        <v>0</v>
      </c>
      <c r="I25" s="10">
        <f>F25+H25</f>
        <v>0</v>
      </c>
      <c r="J25" s="10"/>
      <c r="K25" s="10"/>
      <c r="L25" s="4"/>
      <c r="M25" s="4"/>
      <c r="N25" s="4"/>
    </row>
    <row r="26" spans="1:15" x14ac:dyDescent="0.25">
      <c r="B26" s="1"/>
      <c r="F26" s="13">
        <f>SUM(F25)</f>
        <v>0</v>
      </c>
      <c r="G26" s="14"/>
      <c r="H26" s="15">
        <f>SUM(H25)</f>
        <v>0</v>
      </c>
      <c r="I26" s="16">
        <f>SUM(I25)</f>
        <v>0</v>
      </c>
      <c r="J26" s="17"/>
      <c r="K26" s="17"/>
    </row>
    <row r="27" spans="1:15" x14ac:dyDescent="0.25">
      <c r="B27" t="s">
        <v>36</v>
      </c>
      <c r="F27" s="20"/>
      <c r="H27" s="20"/>
      <c r="I27" s="20"/>
    </row>
    <row r="28" spans="1:15" ht="75" customHeight="1" x14ac:dyDescent="0.25">
      <c r="B28" s="23" t="s">
        <v>37</v>
      </c>
      <c r="C28" s="24"/>
      <c r="D28" s="24"/>
      <c r="E28" s="24"/>
      <c r="F28" s="24"/>
    </row>
  </sheetData>
  <mergeCells count="2">
    <mergeCell ref="B22:I22"/>
    <mergeCell ref="B28:F2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1" manualBreakCount="1">
    <brk id="2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Tust-Kopeć Dominika</dc:creator>
  <cp:lastModifiedBy>Tust-Kopeć Dominika</cp:lastModifiedBy>
  <cp:lastPrinted>2019-10-01T08:47:05Z</cp:lastPrinted>
  <dcterms:created xsi:type="dcterms:W3CDTF">2015-06-05T18:19:34Z</dcterms:created>
  <dcterms:modified xsi:type="dcterms:W3CDTF">2019-10-15T07:23:26Z</dcterms:modified>
</cp:coreProperties>
</file>