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Zamówienia Publiczne\Maja\2019 zp 13 kardiologia jednorazówka II\"/>
    </mc:Choice>
  </mc:AlternateContent>
  <bookViews>
    <workbookView xWindow="0" yWindow="0" windowWidth="18870" windowHeight="7215"/>
  </bookViews>
  <sheets>
    <sheet name="Arkusz1" sheetId="1" r:id="rId1"/>
  </sheets>
  <definedNames>
    <definedName name="_xlnm.Print_Area" localSheetId="0">Arkusz1!$A$1:$L$101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3" i="1" l="1"/>
  <c r="F94" i="1" s="1"/>
  <c r="H93" i="1" l="1"/>
  <c r="H94" i="1" s="1"/>
  <c r="F28" i="1"/>
  <c r="H28" i="1" s="1"/>
  <c r="H29" i="1" s="1"/>
  <c r="I93" i="1" l="1"/>
  <c r="I94" i="1" s="1"/>
  <c r="I28" i="1"/>
  <c r="I29" i="1" s="1"/>
  <c r="F29" i="1"/>
  <c r="F86" i="1"/>
  <c r="H86" i="1" l="1"/>
  <c r="I86" i="1" s="1"/>
  <c r="F87" i="1" l="1"/>
  <c r="F81" i="1"/>
  <c r="H81" i="1" s="1"/>
  <c r="H87" i="1" l="1"/>
  <c r="H88" i="1" s="1"/>
  <c r="F88" i="1"/>
  <c r="F82" i="1"/>
  <c r="H82" i="1"/>
  <c r="I81" i="1"/>
  <c r="I82" i="1" s="1"/>
  <c r="I87" i="1" l="1"/>
  <c r="I88" i="1" s="1"/>
  <c r="AB77" i="1"/>
  <c r="AB72" i="1"/>
  <c r="AB65" i="1"/>
  <c r="AB60" i="1"/>
  <c r="AB55" i="1"/>
  <c r="AB50" i="1"/>
  <c r="AB45" i="1"/>
  <c r="AB40" i="1"/>
  <c r="AB35" i="1"/>
  <c r="AB24" i="1"/>
  <c r="AB18" i="1"/>
  <c r="AB13" i="1"/>
  <c r="AB8" i="1"/>
  <c r="F17" i="1"/>
  <c r="H17" i="1" s="1"/>
  <c r="F76" i="1"/>
  <c r="H76" i="1" s="1"/>
  <c r="I76" i="1" s="1"/>
  <c r="F69" i="1"/>
  <c r="H69" i="1" s="1"/>
  <c r="F64" i="1"/>
  <c r="H64" i="1" s="1"/>
  <c r="H65" i="1" s="1"/>
  <c r="F59" i="1"/>
  <c r="F60" i="1" s="1"/>
  <c r="F54" i="1"/>
  <c r="H54" i="1" s="1"/>
  <c r="F49" i="1"/>
  <c r="F50" i="1" s="1"/>
  <c r="F44" i="1"/>
  <c r="H44" i="1" s="1"/>
  <c r="H45" i="1" s="1"/>
  <c r="F39" i="1"/>
  <c r="F40" i="1" s="1"/>
  <c r="F34" i="1"/>
  <c r="F35" i="1" s="1"/>
  <c r="F23" i="1"/>
  <c r="F24" i="1" s="1"/>
  <c r="F12" i="1"/>
  <c r="H12" i="1" s="1"/>
  <c r="F7" i="1"/>
  <c r="H7" i="1" s="1"/>
  <c r="F6" i="1"/>
  <c r="H6" i="1" s="1"/>
  <c r="F5" i="1"/>
  <c r="H5" i="1" s="1"/>
  <c r="H39" i="1" l="1"/>
  <c r="H40" i="1" s="1"/>
  <c r="F55" i="1"/>
  <c r="H23" i="1"/>
  <c r="H24" i="1" s="1"/>
  <c r="H49" i="1"/>
  <c r="I49" i="1" s="1"/>
  <c r="I50" i="1" s="1"/>
  <c r="I64" i="1"/>
  <c r="I65" i="1" s="1"/>
  <c r="F65" i="1"/>
  <c r="H34" i="1"/>
  <c r="I34" i="1" s="1"/>
  <c r="I35" i="1" s="1"/>
  <c r="F77" i="1"/>
  <c r="F45" i="1"/>
  <c r="I17" i="1"/>
  <c r="I18" i="1" s="1"/>
  <c r="H18" i="1"/>
  <c r="I5" i="1"/>
  <c r="I77" i="1"/>
  <c r="F72" i="1"/>
  <c r="F18" i="1"/>
  <c r="H13" i="1"/>
  <c r="F13" i="1"/>
  <c r="H8" i="1"/>
  <c r="I12" i="1"/>
  <c r="H55" i="1"/>
  <c r="I54" i="1"/>
  <c r="I55" i="1" s="1"/>
  <c r="H72" i="1"/>
  <c r="I69" i="1"/>
  <c r="I72" i="1" s="1"/>
  <c r="I6" i="1"/>
  <c r="H59" i="1"/>
  <c r="H60" i="1" s="1"/>
  <c r="I44" i="1"/>
  <c r="I45" i="1" s="1"/>
  <c r="F8" i="1"/>
  <c r="I7" i="1"/>
  <c r="I39" i="1" l="1"/>
  <c r="I40" i="1" s="1"/>
  <c r="I23" i="1"/>
  <c r="I24" i="1" s="1"/>
  <c r="H35" i="1"/>
  <c r="H50" i="1"/>
  <c r="H77" i="1"/>
  <c r="I13" i="1"/>
  <c r="I8" i="1"/>
  <c r="I59" i="1"/>
  <c r="I60" i="1" s="1"/>
</calcChain>
</file>

<file path=xl/sharedStrings.xml><?xml version="1.0" encoding="utf-8"?>
<sst xmlns="http://schemas.openxmlformats.org/spreadsheetml/2006/main" count="310" uniqueCount="86">
  <si>
    <t>Załącznik nr 1 do SIWZ</t>
  </si>
  <si>
    <t>min</t>
  </si>
  <si>
    <t>limit</t>
  </si>
  <si>
    <t>rekomendacja</t>
  </si>
  <si>
    <t>lp</t>
  </si>
  <si>
    <t>opis pozycji</t>
  </si>
  <si>
    <t>j.m.</t>
  </si>
  <si>
    <t>ilość</t>
  </si>
  <si>
    <t>cena</t>
  </si>
  <si>
    <t>wartość netto</t>
  </si>
  <si>
    <t>stawka VAT</t>
  </si>
  <si>
    <t>wartość VAT</t>
  </si>
  <si>
    <t>wartość brutto</t>
  </si>
  <si>
    <t>producent</t>
  </si>
  <si>
    <t>numer katalogowy</t>
  </si>
  <si>
    <t>1.</t>
  </si>
  <si>
    <t>szt</t>
  </si>
  <si>
    <t>2.</t>
  </si>
  <si>
    <t>3.</t>
  </si>
  <si>
    <t>TAK</t>
  </si>
  <si>
    <t>Zestaw do kaniulacji tętnicy promieniowej
w zestawie kaniula, rozszerzacz, miniprowadnik oraz igła
dostępny rozmiar kaniuli 4F do 7F, dostępna długość kaniuli 11cm i 23 cm (przynajmniej do 6F)
obrotowe ucho do szwu chirurgicznego
różne kolory rozszerzacza i obrotowego ucha w zależności od rozmiaru kaniuli, oznaczenie rozmiaru kaniuli liczbowe na rozszerzaczu
rozmiar igły 21G, grubość prowadnika 0,021"
atraumatyczne, gładkie przejście między kaniulą a rozszerzaczem oraz stożkowato zakończona końcówka rozszerzacza, stabilne mocowanie rozszerzacza do kaniuli
boczne ramię, na końcu dystalnym bocznego ramienia trójdrożny kranik umożliwiający przepłukanie kaniuli lub podanie leku oraz zapewniający szczelność, intuicyjne przełączanie kranika w jedną z trzech możliwych pozycji
kaniula widoczna w skopii Rtg
zastawka hemostatyczna heksagonalna zapewniająca prawidłową szczelność i możliwość manewrowania cewnikami</t>
  </si>
  <si>
    <t>Zestaw do kaniulacji tętnicy udowej
w zestawie kaniula, rozszerzacz oraz w zestawie lub dołączona igła długości 7cm kompatybilna z prowadnikiem 0,038"
dostępny rozmiar kaniuli 6F do 7F, długość kaniuli 90cm
obrotowe ucho do szwu chirurgicznego
różne kolory rozszerzacza i obrotowego ucha w zależności od rozmiaru kaniuli, oznaczenie rozmiaru kaniuli liczbowe na rozszerzaczu
atraumatyczne, gładkie przejście między kaniulą a rozszerzaczem oraz stożkowato zakończona końcówka rozszerzacza
boczne ramię, na końcu dystalnym bocznego ramienia trójdrożny kranik umożliwiający przepłukanie kaniuli lub podanie leku oraz zapewniający szczelność, intuicyjne przełączanie kranika w jedną z trzech możliwych pozycji
dystalny koniec kaniuli dobrze widoczny w skopii Rtg
zastawka hemostatyczna heksagonalna zapewniająca prawidłową szczelność i możliwość manewrowania cewnikami</t>
  </si>
  <si>
    <t>Zestaw do kaniulacji tętnicy udowej
w zestawie kaniula, rozszerzacz oraz w zestawie lub dołączona igła długości 7cm kompatybilna z prowadnikiem 0,038"
dostępny rozmiar kaniuli 4F do 9F, dostępna długość kaniuli 11cm i 23cm
obrotowe ucho do szwu chirurgicznego
różne kolory rozszerzacza i obrotowego ucha w zależności od rozmiaru kaniuli, oznaczenie rozmiaru kaniuli liczbowe na rozszerzaczu
atraumatyczne, gładkie przejście między kaniulą a rozszerzaczem oraz stożkowato zakończona końcówka rozszerzacza
boczne ramię, na końcu dystalnym bocznego ramienia trójdrożny kranik umożliwiający przepłukanie kaniuli lub podanie leku oraz zapewniający szczelność, intuicyjne przełączanie kranika w jedną z trzech możliwych pozycji
kaniula widoczna w skopii Rtg
zastawka hemostatyczna heksagonalna zapewniająca prawidłową szczelność i możliwość manewrowania cewnikami</t>
  </si>
  <si>
    <t>NIE</t>
  </si>
  <si>
    <t>Uwaga - po naprawie</t>
  </si>
  <si>
    <t>pakiet nr 1 -  koszulki tętnicze</t>
  </si>
  <si>
    <t>pakiet nr 2 -  prowadniki naczyniowe zwykłe</t>
  </si>
  <si>
    <t>Prowadnik do wprowadzania cewników naczyniowych
dostępne średnice 0,035’’ 
dostępna długość 180 cm oraz 260 cm, tolerancja +/- 10 cm
dostępna końcówka "J", prostowalna przy pomocy palców, oraz prosta
pokrycie PTFE</t>
  </si>
  <si>
    <t>pakiet nr 3 -  prowadniki naczyniowe hydrofilne</t>
  </si>
  <si>
    <t>Prowadnik do wprowadzania cewników naczyniowych
średnica 0,035’’
dostępna długość 180 cm oraz 260 cm, tolerancja +/- 10cm
dostępna końcówka "J" (prostowalna palcami) i prosta
pokrycie hydrofilne</t>
  </si>
  <si>
    <t>pakiet nr 5 - prowadniki angioplastyczne do udrożnień</t>
  </si>
  <si>
    <t>pakiet nr 7 - balony tnące</t>
  </si>
  <si>
    <t>pakiet nr 8 - mikrocewniki</t>
  </si>
  <si>
    <t>pakiet nr 9 - cewniki do trombaspiracji manualnej</t>
  </si>
  <si>
    <t xml:space="preserve">pakiet nr 10 - balony do kontrapulsacji </t>
  </si>
  <si>
    <t>pakiet nr 11 - stenty do zmian w głównym pniu</t>
  </si>
  <si>
    <t>pakiet nr 12 - odczynniki do pomiaru ACT</t>
  </si>
  <si>
    <t>pakiet nr 13 - elektrody do czasowej stymulacji</t>
  </si>
  <si>
    <t>pakiet nr 14 - cewniki balonowe uwalniające lek</t>
  </si>
  <si>
    <t>pakiet nr 15 - Y-konektory</t>
  </si>
  <si>
    <t>pakiet nr 6 - strzykawki ciśnieniowe z manometrem</t>
  </si>
  <si>
    <t>Strzykawki ciśnieniowe z manometrem do rozprężania balonów i stentów wieńcowych
możliwość wytworzenia ciśnienia min 30 atm
pojemność 20 ml
dren wysokociśnieniowy zakończony kranikiem trójdrożnym
czytelna tarcza manometru, ciśnienie wyrażone w atm
uchwyt do regulacji cisnienia w kształcie litery T
dwa przyciski do szybkiego zwalniania cisnienia po obu stronach korpusu urządzenia</t>
  </si>
  <si>
    <t>współpraca z prowadnikiem angioplastycznym 0,014''
współpraca z cewnikiem prowadzącym 6F
elementy tnące przebiegające spiralnie lub wzdłużnie po powierzchni balonika
dostępne przynajmniej 4 średnice (od 2.0 do 3.5mm).</t>
  </si>
  <si>
    <t>mikrocewnik do naczyń wieńcowych
współpraca z prowadnikiem 0,014"
pokrycie hydrofilne w części dystalnej
długość co najmniej 130cm 
zewnętrzna średnica w części dystalnej max 1.9F.</t>
  </si>
  <si>
    <t>cewniki do trombaspiracji manualnej
minimalna długość cewnika  min 140cm
możliwość współpracy z prowadnikiem 0,014''
możliwość współpracy z cewnikiem prowadzącym 6F (ID 0,070'')
marker w okolicy końcówki cewnika
pokrycie hydrofilne w części dystalnej
w zestawie strzykawka min 30 ml z blokadą i filtrem.</t>
  </si>
  <si>
    <t>Stenty wieńcowe uwalniające lek drugiej generacji
materiał stentu: stop kobaltowo-chromowy lub platynowo-chromowy
uwalnianie leku - ewerolimus  - z polimeru biodegradowalnego
grubość przęseł stentu =&lt; 82 mikrometrów dla każdej średnicy stentu
rozpiętość długości stentów od 8 mm do 38mm 
możliwość rozprężenia stentu 4.0mm, balonem dostarczonym ze stentem lub większym, bez uszkodzenia struktury do średnicy co najmniej 5,7mm,  właściwość potwierdzona przez producenta w instrukcji obsługi stentu
współpraca z prowadnikiem angioplastycznym 0,014''
współpraca z cewnikiem prowadzącym 5F dla wszytkich rozmiarów
Tabela rozszerzalności dostępna na opakowaniu oraz tabela dodatkowa (sterylna) do położenia na stole zabiegowym.
minimum dwie samoprzylepne etykietki identyfikujące wyrób</t>
  </si>
  <si>
    <t>próbówki testowe (płytki, kuwety, itp. w zależności od producenta) do do pomiaru krzepliwości pełnej krwi (ACT)</t>
  </si>
  <si>
    <t>dzierżawa urządzenia do pomiarów ACT w cenie sprzętu zużywalnego</t>
  </si>
  <si>
    <t>w cenie sprzętu</t>
  </si>
  <si>
    <t xml:space="preserve">2. </t>
  </si>
  <si>
    <t>komplet odczynników kalibracyjnych (jeśli wymagany przez producenta)</t>
  </si>
  <si>
    <t>elektrody do czasowej stymulacji serca
endokawitarne dwubiegunowe
dostępne średnice 5F i 6F
dostępne elektrody z balonikiem
elastyczne, z pamięcią kształtu.</t>
  </si>
  <si>
    <t>balony do kontrapulsacji aortalnej
współpraca z pompą Maquet Cardiosave Hybrid i CS100
dostępne objętości 30, 40 i 50ml przy maksymalknym rozmiarze 8F
możliwość wprowadzenia metodą bezkoszulkową</t>
  </si>
  <si>
    <t>światło wewnętrzne zastawki minimum 9.0 Fr, 
adapter rotacyjny, 
wykonany z przeźroczystego materiału
mechanizm zapadkowy zastawki hemostatycznej bez elementów przykręcanych, możliwość ustawienia zastawki w trzech pozycjach: zamkniętej, otwartej i pośredniej dla prowadnika, uchwyt przełączania w kształcie dźwigni
zintegrowany lub w zestawie (pasujący do portu bocznego) giętki dren typu luer-lock 15-25cm .</t>
  </si>
  <si>
    <t xml:space="preserve">światło wewnętrzne zastawki minimum 9.0 Fr, 
adapter rotacyjny
zastawka hemostatyczna obrotowa, 
wykonany z przeźroczystego materiału
zintegrowany lub w zestawie giętki dren typu luer-lock 15-25cm pasujący do portu bocznego, </t>
  </si>
  <si>
    <t>700</t>
  </si>
  <si>
    <t xml:space="preserve">cewniki balonowe uwalniające lek
współpraca z prowadnikiem angioplastycznym 0,014''
lek uwalniany z substancji pomocniczej ("excipient")
co najmniej 6 średnic oraz co najmniej 4 długości balonów </t>
  </si>
  <si>
    <t>prowadniki angioplastyczne do udrożnień, 
średnica =0,014'', 
długość prowadnika 180-190cm, dostepne 300cm, 
różne rodzaje twardości koncówki do co najmniej 12g, 
dostępne prowadniki o polimerowym pokryciu z taperowaną miękką koncówką (0,6-1,0g), 
dostępne prowadniki z taperowaną twardą (12g) koncówką</t>
  </si>
  <si>
    <t>pakiet nr 4 a - prowadniki angioplastyczne standardowe</t>
  </si>
  <si>
    <t>pakiet nr 4b - prowadniki angioplastyczne specjalne</t>
  </si>
  <si>
    <t>prowadnik do zabiegów w naczyniach wieńcowych
średnica 0,14''
długość prowadnika 190cm, dostępna długość 300cm
dostępny przedłużacz do prowadnika do łącznej długości &gt;= 300cm
końcówka prowadnika dobrze widoczna w skopii - dystalne 2,5-3 cm
materiał rdzenia prowadnika: stal modyfikowana dla zwiększonej trwałości
konstrukcja rdzenia prowadnika core-to-tip
pokrycie polimerowe hydrofilne łącznie z końcówką prowadnika
co najmniej 3 stopnie twardości końcówki prowadnika
co najmniej 2 stopnie sztywności szaftu prowadnika
dostępna końcówka zarówno prosta, jak i "J"</t>
  </si>
  <si>
    <t>Łączna wartość pakietu 1</t>
  </si>
  <si>
    <t>Łączna wartość pakietu 2</t>
  </si>
  <si>
    <t>Łączna wartość pakietu 3</t>
  </si>
  <si>
    <t>Łączna wartość pakietu 4a</t>
  </si>
  <si>
    <t>Łączna wartość pakietu  4b</t>
  </si>
  <si>
    <t>Łączna wartość pakietu 5</t>
  </si>
  <si>
    <t>Łączna wartość pakietu 6</t>
  </si>
  <si>
    <t>Łączna wartość pakietu 7</t>
  </si>
  <si>
    <t>Łączna wartość pakietu 8</t>
  </si>
  <si>
    <t>Łączna wartość pakietu 9</t>
  </si>
  <si>
    <t>Łączna wartość pakietu 10</t>
  </si>
  <si>
    <t>Łączna wartość pakietu 11</t>
  </si>
  <si>
    <t>Łączna wartość pakietu 14</t>
  </si>
  <si>
    <t>Łączna wartość pakietu 15</t>
  </si>
  <si>
    <t>Łączna wartość pakietu 13</t>
  </si>
  <si>
    <t>Łączna wartość pakietu 12</t>
  </si>
  <si>
    <t>pakiet nr 16 -koszulki zbrojone</t>
  </si>
  <si>
    <t>20</t>
  </si>
  <si>
    <t>Łączna wartość pakietu 16</t>
  </si>
  <si>
    <t>ZP/PN/2019/13-kardiologia jednorazówka II</t>
  </si>
  <si>
    <t>depozyt</t>
  </si>
  <si>
    <t xml:space="preserve">prowadnik do zabiegów w naczyniach wieńcowych
średnica 0,14''
długość prowadnika 180-190cm, dostępne także 300cm
dostępny przedłużacz do prowadnika do łącznej długości &gt;= 300cm
końcówka prowadnika dobrze widoczna w skopii - dystalne 2-4,5cm
dostępny prowadnik z rdzeniem z nitinolu lub w konstrukcji hybrydowej: nitinol przynajmniej w dystalnej części prowadnika, z końcówką prowadnika w technologii "shaping ribbon"
dostępny prowadnik stalowy w technologii core-to-tip
co najmniej 2 stopnie twardości shaftu prowadnika w obu powyższych technologiach
dostępna końcówka zarówno prosta, jak i "J"
</t>
  </si>
  <si>
    <t>MODYFIKACJA DOTYCZY: OPISU POZYCJI NR 1 W PAKIECIE NR 4 A ORAZ POZYCJI NR 1 W PAKIECIE NR 16</t>
  </si>
  <si>
    <r>
      <t xml:space="preserve">Zestaw do kaniulacji tętnicy udowej
w zestawie kaniula, rozszerzacz oraz w zestawie lub dołączona igła długości ok.  7cm kompatybilna z prowadnikiem 0,035"
dostępny rozmiar kaniuli 6F do 7F, dostępna długość kaniuli  23cm do 24 cm
obrotowe ucho do szwu chirurgicznego
 gładkie przejście między kaniulą a rozszerzaczem oraz stożkowato zakończona końcówka rozszerzacza
boczne ramię, na końcu dystalnym bocznego ramienia trójdrożny kranik umożliwiający przepłukanie kaniuli lub podanie leku oraz zapewniający szczelność, intuicyjne przełączanie kranika w jedną z trzech możliwych pozycji
kaniula widoczna w skopii Rtg
zastawka hemostatyczna zapewniająca prawidłową szczelność i możliwość manewrowania cewnikami, </t>
    </r>
    <r>
      <rPr>
        <sz val="11"/>
        <color rgb="FFFF0000"/>
        <rFont val="Calibri"/>
        <family val="2"/>
        <charset val="238"/>
        <scheme val="minor"/>
      </rPr>
      <t>koszulka zbrojona drutem</t>
    </r>
  </si>
  <si>
    <t>MODYFIKACJA OPISU POZYCJI - PAKIET 4A ORAZ PAKIET 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</si>
</sst>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0.00\ &quot;zł&quot;;\-#,##0.00\ &quot;zł&quot;"/>
    <numFmt numFmtId="44" formatCode="_-* #,##0.00\ &quot;zł&quot;_-;\-* #,##0.00\ &quot;zł&quot;_-;_-* &quot;-&quot;??\ &quot;zł&quot;_-;_-@_-"/>
    <numFmt numFmtId="164" formatCode="#,##0.00\ &quot;zł&quot;"/>
    <numFmt numFmtId="165" formatCode="0.E+00"/>
    <numFmt numFmtId="166" formatCode="#,##0.00_ ;\-#,##0.00\ "/>
  </numFmts>
  <fonts count="18" x14ac:knownFonts="1">
    <font>
      <sz val="11"/>
      <color theme="1"/>
      <name val="Calibri"/>
      <family val="2"/>
      <charset val="238"/>
      <scheme val="minor"/>
    </font>
    <font>
      <sz val="11"/>
      <color theme="1"/>
      <name val="Calibri"/>
      <family val="2"/>
      <charset val="238"/>
      <scheme val="minor"/>
    </font>
    <font>
      <sz val="9"/>
      <name val="Arial"/>
      <family val="2"/>
      <charset val="238"/>
    </font>
    <font>
      <sz val="10"/>
      <name val="Arial"/>
      <family val="2"/>
    </font>
    <font>
      <sz val="12"/>
      <name val="Arial"/>
      <family val="2"/>
      <charset val="238"/>
    </font>
    <font>
      <b/>
      <sz val="12"/>
      <name val="Arial"/>
      <family val="2"/>
      <charset val="238"/>
    </font>
    <font>
      <b/>
      <sz val="11"/>
      <color theme="1"/>
      <name val="Calibri"/>
      <family val="2"/>
      <charset val="238"/>
      <scheme val="minor"/>
    </font>
    <font>
      <sz val="11"/>
      <name val="Calibri"/>
      <family val="2"/>
      <charset val="238"/>
      <scheme val="minor"/>
    </font>
    <font>
      <b/>
      <sz val="11"/>
      <name val="Calibri"/>
      <family val="2"/>
      <charset val="238"/>
      <scheme val="minor"/>
    </font>
    <font>
      <b/>
      <sz val="11"/>
      <color indexed="10"/>
      <name val="Calibri"/>
      <family val="2"/>
      <charset val="238"/>
      <scheme val="minor"/>
    </font>
    <font>
      <b/>
      <sz val="11"/>
      <color indexed="8"/>
      <name val="Calibri"/>
      <family val="2"/>
      <charset val="238"/>
      <scheme val="minor"/>
    </font>
    <font>
      <sz val="11"/>
      <color indexed="51"/>
      <name val="Calibri"/>
      <family val="2"/>
      <charset val="238"/>
      <scheme val="minor"/>
    </font>
    <font>
      <b/>
      <sz val="11"/>
      <color rgb="FFFF0000"/>
      <name val="Calibri"/>
      <family val="2"/>
      <charset val="238"/>
      <scheme val="minor"/>
    </font>
    <font>
      <b/>
      <sz val="12"/>
      <name val="Calibri"/>
      <family val="2"/>
      <charset val="238"/>
      <scheme val="minor"/>
    </font>
    <font>
      <sz val="11"/>
      <color indexed="8"/>
      <name val="Calibri"/>
      <family val="2"/>
      <charset val="238"/>
      <scheme val="minor"/>
    </font>
    <font>
      <sz val="11"/>
      <color indexed="8"/>
      <name val="Calibri"/>
      <family val="2"/>
      <charset val="238"/>
    </font>
    <font>
      <b/>
      <sz val="9"/>
      <name val="Arial"/>
      <family val="2"/>
      <charset val="238"/>
    </font>
    <font>
      <sz val="11"/>
      <color rgb="FFFF0000"/>
      <name val="Calibri"/>
      <family val="2"/>
      <charset val="23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94">
    <xf numFmtId="0" fontId="0" fillId="0" borderId="0" xfId="0"/>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vertical="center"/>
    </xf>
    <xf numFmtId="9" fontId="2"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44" fontId="4" fillId="0" borderId="0" xfId="1"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164" fontId="5" fillId="0" borderId="0" xfId="0" applyNumberFormat="1" applyFont="1" applyAlignment="1">
      <alignment vertical="center"/>
    </xf>
    <xf numFmtId="2" fontId="5"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4" fontId="7" fillId="0" borderId="0" xfId="0" applyNumberFormat="1" applyFont="1" applyAlignment="1">
      <alignment vertical="center"/>
    </xf>
    <xf numFmtId="9" fontId="7" fillId="0" borderId="0" xfId="0" applyNumberFormat="1" applyFont="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xf>
    <xf numFmtId="49" fontId="10" fillId="0" borderId="2"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xf>
    <xf numFmtId="49" fontId="7" fillId="0" borderId="2" xfId="0" applyNumberFormat="1" applyFont="1" applyBorder="1" applyAlignment="1">
      <alignment vertical="center"/>
    </xf>
    <xf numFmtId="0" fontId="8" fillId="0" borderId="2" xfId="0" applyFont="1" applyBorder="1" applyAlignment="1">
      <alignment horizontal="right" vertical="center"/>
    </xf>
    <xf numFmtId="0" fontId="7" fillId="0" borderId="2" xfId="0" applyFont="1" applyBorder="1" applyAlignment="1">
      <alignment vertical="center"/>
    </xf>
    <xf numFmtId="0" fontId="7" fillId="0" borderId="2" xfId="0" applyFont="1" applyBorder="1" applyAlignment="1">
      <alignment horizontal="center" vertical="center"/>
    </xf>
    <xf numFmtId="164" fontId="7" fillId="0" borderId="2" xfId="0" applyNumberFormat="1" applyFont="1" applyBorder="1" applyAlignment="1">
      <alignment vertical="center"/>
    </xf>
    <xf numFmtId="49" fontId="9" fillId="0" borderId="2" xfId="0" applyNumberFormat="1" applyFont="1" applyBorder="1" applyAlignment="1">
      <alignment vertical="center" wrapText="1"/>
    </xf>
    <xf numFmtId="165" fontId="7" fillId="0" borderId="2" xfId="0" applyNumberFormat="1" applyFont="1" applyBorder="1" applyAlignment="1">
      <alignment horizontal="left" vertical="top" wrapText="1"/>
    </xf>
    <xf numFmtId="164" fontId="8" fillId="0" borderId="3"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Alignment="1">
      <alignment horizontal="right" vertical="center"/>
    </xf>
    <xf numFmtId="0" fontId="7" fillId="0" borderId="0" xfId="0" applyFont="1" applyBorder="1" applyAlignment="1">
      <alignment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7" fillId="0" borderId="3" xfId="0" applyFont="1" applyBorder="1" applyAlignment="1">
      <alignment vertical="center"/>
    </xf>
    <xf numFmtId="2" fontId="8" fillId="0" borderId="3" xfId="0" applyNumberFormat="1" applyFont="1" applyBorder="1" applyAlignment="1">
      <alignment horizontal="center" vertical="center"/>
    </xf>
    <xf numFmtId="2" fontId="8" fillId="0" borderId="0" xfId="0" applyNumberFormat="1" applyFont="1" applyBorder="1" applyAlignment="1">
      <alignment horizontal="center" vertical="center"/>
    </xf>
    <xf numFmtId="0" fontId="8" fillId="0" borderId="0" xfId="0" applyFont="1" applyBorder="1" applyAlignment="1">
      <alignment horizontal="right" vertical="center"/>
    </xf>
    <xf numFmtId="0" fontId="7" fillId="0" borderId="2" xfId="0" applyFont="1" applyBorder="1" applyAlignment="1">
      <alignment horizontal="center" vertical="center" wrapText="1"/>
    </xf>
    <xf numFmtId="49" fontId="7" fillId="0" borderId="0" xfId="0" applyNumberFormat="1" applyFont="1" applyAlignment="1">
      <alignment horizontal="center" vertical="center"/>
    </xf>
    <xf numFmtId="49" fontId="9" fillId="0" borderId="0" xfId="0" applyNumberFormat="1" applyFont="1" applyAlignment="1">
      <alignment vertical="center" wrapText="1"/>
    </xf>
    <xf numFmtId="49" fontId="9" fillId="0" borderId="0" xfId="0" applyNumberFormat="1" applyFont="1" applyAlignment="1">
      <alignment horizontal="center" vertical="center" wrapText="1"/>
    </xf>
    <xf numFmtId="44" fontId="7" fillId="0" borderId="0" xfId="1" applyFont="1" applyAlignment="1">
      <alignment vertical="center"/>
    </xf>
    <xf numFmtId="49" fontId="7" fillId="0" borderId="0" xfId="0" applyNumberFormat="1" applyFont="1" applyAlignment="1">
      <alignment vertical="center"/>
    </xf>
    <xf numFmtId="44" fontId="10" fillId="0" borderId="2" xfId="1" applyFont="1" applyBorder="1" applyAlignment="1">
      <alignment horizontal="center" vertical="center" wrapText="1"/>
    </xf>
    <xf numFmtId="44" fontId="7" fillId="0" borderId="2" xfId="1" applyFont="1" applyBorder="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44" fontId="8" fillId="0" borderId="0" xfId="1" applyFont="1" applyAlignment="1">
      <alignment vertical="center" wrapText="1"/>
    </xf>
    <xf numFmtId="164" fontId="8" fillId="0" borderId="0" xfId="0" applyNumberFormat="1" applyFont="1" applyAlignment="1">
      <alignment vertical="center" wrapText="1"/>
    </xf>
    <xf numFmtId="164" fontId="8" fillId="0" borderId="0" xfId="0" applyNumberFormat="1" applyFont="1" applyAlignment="1">
      <alignment vertical="center"/>
    </xf>
    <xf numFmtId="2" fontId="8" fillId="0" borderId="0" xfId="0" applyNumberFormat="1" applyFont="1" applyAlignment="1">
      <alignment horizontal="center" vertical="center"/>
    </xf>
    <xf numFmtId="0" fontId="12" fillId="0" borderId="0" xfId="0" applyFont="1" applyAlignment="1">
      <alignment horizontal="left" vertical="center"/>
    </xf>
    <xf numFmtId="0" fontId="7" fillId="0" borderId="3" xfId="0" applyFont="1" applyBorder="1" applyAlignment="1">
      <alignment horizontal="center" vertical="center"/>
    </xf>
    <xf numFmtId="44" fontId="7" fillId="0" borderId="3" xfId="1" applyFont="1" applyBorder="1" applyAlignment="1">
      <alignment vertical="center"/>
    </xf>
    <xf numFmtId="44" fontId="12" fillId="0" borderId="0" xfId="1" applyFont="1" applyAlignment="1">
      <alignment horizontal="left" vertical="center"/>
    </xf>
    <xf numFmtId="164" fontId="12" fillId="0" borderId="0" xfId="0" applyNumberFormat="1" applyFont="1" applyAlignment="1">
      <alignment horizontal="left" vertical="center"/>
    </xf>
    <xf numFmtId="44" fontId="7" fillId="0" borderId="0" xfId="1" applyFont="1" applyBorder="1" applyAlignment="1">
      <alignment vertical="center"/>
    </xf>
    <xf numFmtId="164" fontId="8" fillId="0" borderId="0" xfId="0" applyNumberFormat="1" applyFont="1" applyBorder="1" applyAlignment="1">
      <alignment vertical="center"/>
    </xf>
    <xf numFmtId="0" fontId="12" fillId="0" borderId="2" xfId="0" applyFont="1" applyBorder="1" applyAlignment="1">
      <alignment horizontal="left" vertical="center"/>
    </xf>
    <xf numFmtId="7" fontId="7" fillId="0" borderId="2" xfId="1" applyNumberFormat="1" applyFont="1" applyBorder="1" applyAlignment="1">
      <alignment vertical="center"/>
    </xf>
    <xf numFmtId="7" fontId="7" fillId="0" borderId="2" xfId="1" applyNumberFormat="1" applyFont="1" applyBorder="1" applyAlignment="1">
      <alignment horizontal="right" vertical="center" wrapText="1"/>
    </xf>
    <xf numFmtId="166" fontId="7" fillId="0" borderId="2" xfId="1" applyNumberFormat="1" applyFont="1" applyBorder="1" applyAlignment="1">
      <alignment horizontal="right" vertical="center" wrapText="1"/>
    </xf>
    <xf numFmtId="0" fontId="13" fillId="0" borderId="0" xfId="0" applyFont="1" applyFill="1" applyAlignment="1">
      <alignment vertical="center"/>
    </xf>
    <xf numFmtId="44" fontId="0" fillId="0" borderId="0" xfId="0" applyNumberFormat="1" applyFont="1" applyAlignment="1">
      <alignment horizontal="center" vertical="center"/>
    </xf>
    <xf numFmtId="44" fontId="11" fillId="0" borderId="0" xfId="0" applyNumberFormat="1" applyFont="1" applyAlignment="1">
      <alignment horizontal="center" vertical="center"/>
    </xf>
    <xf numFmtId="44" fontId="6" fillId="0" borderId="0" xfId="0" applyNumberFormat="1" applyFont="1" applyBorder="1" applyAlignment="1">
      <alignment horizontal="center" vertical="center"/>
    </xf>
    <xf numFmtId="44" fontId="0" fillId="0" borderId="0" xfId="0" applyNumberFormat="1" applyFont="1" applyBorder="1" applyAlignment="1">
      <alignment horizontal="center" vertical="center"/>
    </xf>
    <xf numFmtId="44" fontId="6" fillId="0" borderId="2" xfId="0" applyNumberFormat="1" applyFont="1" applyBorder="1" applyAlignment="1">
      <alignment horizontal="center" vertical="center"/>
    </xf>
    <xf numFmtId="44" fontId="0" fillId="0" borderId="2" xfId="0" applyNumberFormat="1" applyFont="1" applyBorder="1" applyAlignment="1">
      <alignment horizontal="center" vertical="center"/>
    </xf>
    <xf numFmtId="44" fontId="12" fillId="0" borderId="0" xfId="0" applyNumberFormat="1" applyFont="1" applyAlignment="1">
      <alignment horizontal="left" vertical="center"/>
    </xf>
    <xf numFmtId="44" fontId="0" fillId="0" borderId="0" xfId="0" applyNumberFormat="1" applyAlignment="1">
      <alignment horizontal="center" vertical="center"/>
    </xf>
    <xf numFmtId="44" fontId="0" fillId="0" borderId="0" xfId="0" applyNumberFormat="1" applyAlignment="1">
      <alignment vertical="center"/>
    </xf>
    <xf numFmtId="0" fontId="8" fillId="0" borderId="3" xfId="0" applyFont="1" applyBorder="1" applyAlignment="1">
      <alignment horizontal="center" vertical="center"/>
    </xf>
    <xf numFmtId="49" fontId="14" fillId="0" borderId="2" xfId="0" applyNumberFormat="1" applyFont="1" applyBorder="1" applyAlignment="1">
      <alignment horizontal="center" vertical="center" wrapText="1"/>
    </xf>
    <xf numFmtId="0" fontId="15" fillId="0" borderId="0" xfId="0" applyFont="1" applyBorder="1" applyAlignment="1">
      <alignment wrapText="1"/>
    </xf>
    <xf numFmtId="0" fontId="7" fillId="0" borderId="2" xfId="0" applyFont="1" applyFill="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horizontal="center" vertical="center" wrapText="1"/>
    </xf>
    <xf numFmtId="166" fontId="7" fillId="0" borderId="3" xfId="1" applyNumberFormat="1" applyFont="1" applyBorder="1" applyAlignment="1">
      <alignment horizontal="right" vertical="center" wrapText="1"/>
    </xf>
    <xf numFmtId="164" fontId="7" fillId="0" borderId="3" xfId="0" applyNumberFormat="1" applyFont="1" applyBorder="1" applyAlignment="1">
      <alignment vertical="center"/>
    </xf>
    <xf numFmtId="9" fontId="7" fillId="0" borderId="3" xfId="0" applyNumberFormat="1" applyFont="1" applyBorder="1" applyAlignment="1">
      <alignment horizontal="center" vertical="center"/>
    </xf>
    <xf numFmtId="0" fontId="15" fillId="0" borderId="0" xfId="0" applyFont="1" applyBorder="1" applyAlignment="1">
      <alignment horizontal="left" vertical="top" wrapText="1"/>
    </xf>
    <xf numFmtId="0" fontId="7" fillId="0" borderId="2" xfId="0" applyFont="1" applyBorder="1" applyAlignment="1">
      <alignment horizontal="left" vertical="top" wrapText="1"/>
    </xf>
    <xf numFmtId="164" fontId="16" fillId="0" borderId="0" xfId="0" applyNumberFormat="1" applyFont="1" applyAlignment="1">
      <alignment vertical="center"/>
    </xf>
    <xf numFmtId="7" fontId="14" fillId="0" borderId="2" xfId="1" applyNumberFormat="1" applyFont="1" applyBorder="1" applyAlignment="1">
      <alignment horizontal="right" vertical="center" wrapText="1"/>
    </xf>
    <xf numFmtId="165" fontId="7" fillId="0" borderId="2" xfId="0" applyNumberFormat="1" applyFont="1" applyBorder="1" applyAlignment="1">
      <alignment horizontal="left" vertical="center" wrapText="1"/>
    </xf>
    <xf numFmtId="165" fontId="7" fillId="0" borderId="3" xfId="0" applyNumberFormat="1" applyFont="1" applyBorder="1" applyAlignment="1">
      <alignment horizontal="left" vertical="center" wrapText="1"/>
    </xf>
    <xf numFmtId="164" fontId="8" fillId="0" borderId="0" xfId="0" applyNumberFormat="1" applyFont="1" applyAlignment="1">
      <alignment horizontal="center" vertical="center"/>
    </xf>
    <xf numFmtId="164" fontId="12" fillId="0" borderId="0" xfId="0" applyNumberFormat="1" applyFont="1" applyAlignment="1">
      <alignment horizontal="center" vertical="center"/>
    </xf>
    <xf numFmtId="165" fontId="17" fillId="0" borderId="2" xfId="0" applyNumberFormat="1" applyFont="1" applyBorder="1" applyAlignment="1">
      <alignment horizontal="left" vertical="top" wrapText="1"/>
    </xf>
    <xf numFmtId="0" fontId="16" fillId="2" borderId="0" xfId="0" applyFont="1" applyFill="1" applyAlignment="1">
      <alignment vertical="center"/>
    </xf>
  </cellXfs>
  <cellStyles count="3">
    <cellStyle name="Excel Built-in Normal 1" xfId="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tabSelected="1" view="pageBreakPreview" topLeftCell="A37" zoomScaleNormal="100" zoomScaleSheetLayoutView="100" workbookViewId="0">
      <selection activeCell="E5" sqref="E5"/>
    </sheetView>
  </sheetViews>
  <sheetFormatPr defaultColWidth="11.7109375" defaultRowHeight="15" x14ac:dyDescent="0.25"/>
  <cols>
    <col min="1" max="1" width="3.7109375" style="2" bestFit="1" customWidth="1"/>
    <col min="2" max="2" width="117.28515625" style="3" customWidth="1"/>
    <col min="3" max="3" width="7.85546875" style="3" customWidth="1"/>
    <col min="4" max="4" width="7.5703125" style="2" customWidth="1"/>
    <col min="5" max="5" width="12.140625" style="4" bestFit="1" customWidth="1"/>
    <col min="6" max="6" width="17.140625" style="4" bestFit="1" customWidth="1"/>
    <col min="7" max="7" width="7.42578125" style="5" bestFit="1" customWidth="1"/>
    <col min="8" max="8" width="15.28515625" style="4" bestFit="1" customWidth="1"/>
    <col min="9" max="9" width="17.140625" style="4" bestFit="1" customWidth="1"/>
    <col min="10" max="10" width="11.28515625" style="3" customWidth="1"/>
    <col min="11" max="11" width="12.140625" style="3" customWidth="1"/>
    <col min="12" max="12" width="11.85546875" style="73" bestFit="1" customWidth="1"/>
    <col min="13" max="14" width="12.85546875" style="74" bestFit="1" customWidth="1"/>
    <col min="15" max="16" width="11.85546875" style="74" bestFit="1" customWidth="1"/>
    <col min="17" max="19" width="12.85546875" style="74" bestFit="1" customWidth="1"/>
    <col min="20" max="20" width="11.7109375" style="74"/>
    <col min="21" max="22" width="11.85546875" style="74" bestFit="1" customWidth="1"/>
    <col min="23" max="27" width="12.85546875" style="74" bestFit="1" customWidth="1"/>
    <col min="28" max="28" width="12.85546875" style="74" customWidth="1"/>
    <col min="29" max="29" width="12.85546875" style="74" bestFit="1" customWidth="1"/>
    <col min="30" max="257" width="11.7109375" style="1"/>
    <col min="258" max="258" width="3.28515625" style="1" bestFit="1" customWidth="1"/>
    <col min="259" max="259" width="117.28515625" style="1" customWidth="1"/>
    <col min="260" max="260" width="7.85546875" style="1" customWidth="1"/>
    <col min="261" max="261" width="7.5703125" style="1" customWidth="1"/>
    <col min="262" max="262" width="11.28515625" style="1" bestFit="1" customWidth="1"/>
    <col min="263" max="263" width="14.5703125" style="1" customWidth="1"/>
    <col min="264" max="264" width="7.28515625" style="1" bestFit="1" customWidth="1"/>
    <col min="265" max="265" width="14.42578125" style="1" customWidth="1"/>
    <col min="266" max="266" width="15.85546875" style="1" customWidth="1"/>
    <col min="267" max="267" width="11.28515625" style="1" customWidth="1"/>
    <col min="268" max="268" width="12.140625" style="1" customWidth="1"/>
    <col min="269" max="513" width="11.7109375" style="1"/>
    <col min="514" max="514" width="3.28515625" style="1" bestFit="1" customWidth="1"/>
    <col min="515" max="515" width="117.28515625" style="1" customWidth="1"/>
    <col min="516" max="516" width="7.85546875" style="1" customWidth="1"/>
    <col min="517" max="517" width="7.5703125" style="1" customWidth="1"/>
    <col min="518" max="518" width="11.28515625" style="1" bestFit="1" customWidth="1"/>
    <col min="519" max="519" width="14.5703125" style="1" customWidth="1"/>
    <col min="520" max="520" width="7.28515625" style="1" bestFit="1" customWidth="1"/>
    <col min="521" max="521" width="14.42578125" style="1" customWidth="1"/>
    <col min="522" max="522" width="15.85546875" style="1" customWidth="1"/>
    <col min="523" max="523" width="11.28515625" style="1" customWidth="1"/>
    <col min="524" max="524" width="12.140625" style="1" customWidth="1"/>
    <col min="525" max="769" width="11.7109375" style="1"/>
    <col min="770" max="770" width="3.28515625" style="1" bestFit="1" customWidth="1"/>
    <col min="771" max="771" width="117.28515625" style="1" customWidth="1"/>
    <col min="772" max="772" width="7.85546875" style="1" customWidth="1"/>
    <col min="773" max="773" width="7.5703125" style="1" customWidth="1"/>
    <col min="774" max="774" width="11.28515625" style="1" bestFit="1" customWidth="1"/>
    <col min="775" max="775" width="14.5703125" style="1" customWidth="1"/>
    <col min="776" max="776" width="7.28515625" style="1" bestFit="1" customWidth="1"/>
    <col min="777" max="777" width="14.42578125" style="1" customWidth="1"/>
    <col min="778" max="778" width="15.85546875" style="1" customWidth="1"/>
    <col min="779" max="779" width="11.28515625" style="1" customWidth="1"/>
    <col min="780" max="780" width="12.140625" style="1" customWidth="1"/>
    <col min="781" max="1025" width="11.7109375" style="1"/>
    <col min="1026" max="1026" width="3.28515625" style="1" bestFit="1" customWidth="1"/>
    <col min="1027" max="1027" width="117.28515625" style="1" customWidth="1"/>
    <col min="1028" max="1028" width="7.85546875" style="1" customWidth="1"/>
    <col min="1029" max="1029" width="7.5703125" style="1" customWidth="1"/>
    <col min="1030" max="1030" width="11.28515625" style="1" bestFit="1" customWidth="1"/>
    <col min="1031" max="1031" width="14.5703125" style="1" customWidth="1"/>
    <col min="1032" max="1032" width="7.28515625" style="1" bestFit="1" customWidth="1"/>
    <col min="1033" max="1033" width="14.42578125" style="1" customWidth="1"/>
    <col min="1034" max="1034" width="15.85546875" style="1" customWidth="1"/>
    <col min="1035" max="1035" width="11.28515625" style="1" customWidth="1"/>
    <col min="1036" max="1036" width="12.140625" style="1" customWidth="1"/>
    <col min="1037" max="1281" width="11.7109375" style="1"/>
    <col min="1282" max="1282" width="3.28515625" style="1" bestFit="1" customWidth="1"/>
    <col min="1283" max="1283" width="117.28515625" style="1" customWidth="1"/>
    <col min="1284" max="1284" width="7.85546875" style="1" customWidth="1"/>
    <col min="1285" max="1285" width="7.5703125" style="1" customWidth="1"/>
    <col min="1286" max="1286" width="11.28515625" style="1" bestFit="1" customWidth="1"/>
    <col min="1287" max="1287" width="14.5703125" style="1" customWidth="1"/>
    <col min="1288" max="1288" width="7.28515625" style="1" bestFit="1" customWidth="1"/>
    <col min="1289" max="1289" width="14.42578125" style="1" customWidth="1"/>
    <col min="1290" max="1290" width="15.85546875" style="1" customWidth="1"/>
    <col min="1291" max="1291" width="11.28515625" style="1" customWidth="1"/>
    <col min="1292" max="1292" width="12.140625" style="1" customWidth="1"/>
    <col min="1293" max="1537" width="11.7109375" style="1"/>
    <col min="1538" max="1538" width="3.28515625" style="1" bestFit="1" customWidth="1"/>
    <col min="1539" max="1539" width="117.28515625" style="1" customWidth="1"/>
    <col min="1540" max="1540" width="7.85546875" style="1" customWidth="1"/>
    <col min="1541" max="1541" width="7.5703125" style="1" customWidth="1"/>
    <col min="1542" max="1542" width="11.28515625" style="1" bestFit="1" customWidth="1"/>
    <col min="1543" max="1543" width="14.5703125" style="1" customWidth="1"/>
    <col min="1544" max="1544" width="7.28515625" style="1" bestFit="1" customWidth="1"/>
    <col min="1545" max="1545" width="14.42578125" style="1" customWidth="1"/>
    <col min="1546" max="1546" width="15.85546875" style="1" customWidth="1"/>
    <col min="1547" max="1547" width="11.28515625" style="1" customWidth="1"/>
    <col min="1548" max="1548" width="12.140625" style="1" customWidth="1"/>
    <col min="1549" max="1793" width="11.7109375" style="1"/>
    <col min="1794" max="1794" width="3.28515625" style="1" bestFit="1" customWidth="1"/>
    <col min="1795" max="1795" width="117.28515625" style="1" customWidth="1"/>
    <col min="1796" max="1796" width="7.85546875" style="1" customWidth="1"/>
    <col min="1797" max="1797" width="7.5703125" style="1" customWidth="1"/>
    <col min="1798" max="1798" width="11.28515625" style="1" bestFit="1" customWidth="1"/>
    <col min="1799" max="1799" width="14.5703125" style="1" customWidth="1"/>
    <col min="1800" max="1800" width="7.28515625" style="1" bestFit="1" customWidth="1"/>
    <col min="1801" max="1801" width="14.42578125" style="1" customWidth="1"/>
    <col min="1802" max="1802" width="15.85546875" style="1" customWidth="1"/>
    <col min="1803" max="1803" width="11.28515625" style="1" customWidth="1"/>
    <col min="1804" max="1804" width="12.140625" style="1" customWidth="1"/>
    <col min="1805" max="2049" width="11.7109375" style="1"/>
    <col min="2050" max="2050" width="3.28515625" style="1" bestFit="1" customWidth="1"/>
    <col min="2051" max="2051" width="117.28515625" style="1" customWidth="1"/>
    <col min="2052" max="2052" width="7.85546875" style="1" customWidth="1"/>
    <col min="2053" max="2053" width="7.5703125" style="1" customWidth="1"/>
    <col min="2054" max="2054" width="11.28515625" style="1" bestFit="1" customWidth="1"/>
    <col min="2055" max="2055" width="14.5703125" style="1" customWidth="1"/>
    <col min="2056" max="2056" width="7.28515625" style="1" bestFit="1" customWidth="1"/>
    <col min="2057" max="2057" width="14.42578125" style="1" customWidth="1"/>
    <col min="2058" max="2058" width="15.85546875" style="1" customWidth="1"/>
    <col min="2059" max="2059" width="11.28515625" style="1" customWidth="1"/>
    <col min="2060" max="2060" width="12.140625" style="1" customWidth="1"/>
    <col min="2061" max="2305" width="11.7109375" style="1"/>
    <col min="2306" max="2306" width="3.28515625" style="1" bestFit="1" customWidth="1"/>
    <col min="2307" max="2307" width="117.28515625" style="1" customWidth="1"/>
    <col min="2308" max="2308" width="7.85546875" style="1" customWidth="1"/>
    <col min="2309" max="2309" width="7.5703125" style="1" customWidth="1"/>
    <col min="2310" max="2310" width="11.28515625" style="1" bestFit="1" customWidth="1"/>
    <col min="2311" max="2311" width="14.5703125" style="1" customWidth="1"/>
    <col min="2312" max="2312" width="7.28515625" style="1" bestFit="1" customWidth="1"/>
    <col min="2313" max="2313" width="14.42578125" style="1" customWidth="1"/>
    <col min="2314" max="2314" width="15.85546875" style="1" customWidth="1"/>
    <col min="2315" max="2315" width="11.28515625" style="1" customWidth="1"/>
    <col min="2316" max="2316" width="12.140625" style="1" customWidth="1"/>
    <col min="2317" max="2561" width="11.7109375" style="1"/>
    <col min="2562" max="2562" width="3.28515625" style="1" bestFit="1" customWidth="1"/>
    <col min="2563" max="2563" width="117.28515625" style="1" customWidth="1"/>
    <col min="2564" max="2564" width="7.85546875" style="1" customWidth="1"/>
    <col min="2565" max="2565" width="7.5703125" style="1" customWidth="1"/>
    <col min="2566" max="2566" width="11.28515625" style="1" bestFit="1" customWidth="1"/>
    <col min="2567" max="2567" width="14.5703125" style="1" customWidth="1"/>
    <col min="2568" max="2568" width="7.28515625" style="1" bestFit="1" customWidth="1"/>
    <col min="2569" max="2569" width="14.42578125" style="1" customWidth="1"/>
    <col min="2570" max="2570" width="15.85546875" style="1" customWidth="1"/>
    <col min="2571" max="2571" width="11.28515625" style="1" customWidth="1"/>
    <col min="2572" max="2572" width="12.140625" style="1" customWidth="1"/>
    <col min="2573" max="2817" width="11.7109375" style="1"/>
    <col min="2818" max="2818" width="3.28515625" style="1" bestFit="1" customWidth="1"/>
    <col min="2819" max="2819" width="117.28515625" style="1" customWidth="1"/>
    <col min="2820" max="2820" width="7.85546875" style="1" customWidth="1"/>
    <col min="2821" max="2821" width="7.5703125" style="1" customWidth="1"/>
    <col min="2822" max="2822" width="11.28515625" style="1" bestFit="1" customWidth="1"/>
    <col min="2823" max="2823" width="14.5703125" style="1" customWidth="1"/>
    <col min="2824" max="2824" width="7.28515625" style="1" bestFit="1" customWidth="1"/>
    <col min="2825" max="2825" width="14.42578125" style="1" customWidth="1"/>
    <col min="2826" max="2826" width="15.85546875" style="1" customWidth="1"/>
    <col min="2827" max="2827" width="11.28515625" style="1" customWidth="1"/>
    <col min="2828" max="2828" width="12.140625" style="1" customWidth="1"/>
    <col min="2829" max="3073" width="11.7109375" style="1"/>
    <col min="3074" max="3074" width="3.28515625" style="1" bestFit="1" customWidth="1"/>
    <col min="3075" max="3075" width="117.28515625" style="1" customWidth="1"/>
    <col min="3076" max="3076" width="7.85546875" style="1" customWidth="1"/>
    <col min="3077" max="3077" width="7.5703125" style="1" customWidth="1"/>
    <col min="3078" max="3078" width="11.28515625" style="1" bestFit="1" customWidth="1"/>
    <col min="3079" max="3079" width="14.5703125" style="1" customWidth="1"/>
    <col min="3080" max="3080" width="7.28515625" style="1" bestFit="1" customWidth="1"/>
    <col min="3081" max="3081" width="14.42578125" style="1" customWidth="1"/>
    <col min="3082" max="3082" width="15.85546875" style="1" customWidth="1"/>
    <col min="3083" max="3083" width="11.28515625" style="1" customWidth="1"/>
    <col min="3084" max="3084" width="12.140625" style="1" customWidth="1"/>
    <col min="3085" max="3329" width="11.7109375" style="1"/>
    <col min="3330" max="3330" width="3.28515625" style="1" bestFit="1" customWidth="1"/>
    <col min="3331" max="3331" width="117.28515625" style="1" customWidth="1"/>
    <col min="3332" max="3332" width="7.85546875" style="1" customWidth="1"/>
    <col min="3333" max="3333" width="7.5703125" style="1" customWidth="1"/>
    <col min="3334" max="3334" width="11.28515625" style="1" bestFit="1" customWidth="1"/>
    <col min="3335" max="3335" width="14.5703125" style="1" customWidth="1"/>
    <col min="3336" max="3336" width="7.28515625" style="1" bestFit="1" customWidth="1"/>
    <col min="3337" max="3337" width="14.42578125" style="1" customWidth="1"/>
    <col min="3338" max="3338" width="15.85546875" style="1" customWidth="1"/>
    <col min="3339" max="3339" width="11.28515625" style="1" customWidth="1"/>
    <col min="3340" max="3340" width="12.140625" style="1" customWidth="1"/>
    <col min="3341" max="3585" width="11.7109375" style="1"/>
    <col min="3586" max="3586" width="3.28515625" style="1" bestFit="1" customWidth="1"/>
    <col min="3587" max="3587" width="117.28515625" style="1" customWidth="1"/>
    <col min="3588" max="3588" width="7.85546875" style="1" customWidth="1"/>
    <col min="3589" max="3589" width="7.5703125" style="1" customWidth="1"/>
    <col min="3590" max="3590" width="11.28515625" style="1" bestFit="1" customWidth="1"/>
    <col min="3591" max="3591" width="14.5703125" style="1" customWidth="1"/>
    <col min="3592" max="3592" width="7.28515625" style="1" bestFit="1" customWidth="1"/>
    <col min="3593" max="3593" width="14.42578125" style="1" customWidth="1"/>
    <col min="3594" max="3594" width="15.85546875" style="1" customWidth="1"/>
    <col min="3595" max="3595" width="11.28515625" style="1" customWidth="1"/>
    <col min="3596" max="3596" width="12.140625" style="1" customWidth="1"/>
    <col min="3597" max="3841" width="11.7109375" style="1"/>
    <col min="3842" max="3842" width="3.28515625" style="1" bestFit="1" customWidth="1"/>
    <col min="3843" max="3843" width="117.28515625" style="1" customWidth="1"/>
    <col min="3844" max="3844" width="7.85546875" style="1" customWidth="1"/>
    <col min="3845" max="3845" width="7.5703125" style="1" customWidth="1"/>
    <col min="3846" max="3846" width="11.28515625" style="1" bestFit="1" customWidth="1"/>
    <col min="3847" max="3847" width="14.5703125" style="1" customWidth="1"/>
    <col min="3848" max="3848" width="7.28515625" style="1" bestFit="1" customWidth="1"/>
    <col min="3849" max="3849" width="14.42578125" style="1" customWidth="1"/>
    <col min="3850" max="3850" width="15.85546875" style="1" customWidth="1"/>
    <col min="3851" max="3851" width="11.28515625" style="1" customWidth="1"/>
    <col min="3852" max="3852" width="12.140625" style="1" customWidth="1"/>
    <col min="3853" max="4097" width="11.7109375" style="1"/>
    <col min="4098" max="4098" width="3.28515625" style="1" bestFit="1" customWidth="1"/>
    <col min="4099" max="4099" width="117.28515625" style="1" customWidth="1"/>
    <col min="4100" max="4100" width="7.85546875" style="1" customWidth="1"/>
    <col min="4101" max="4101" width="7.5703125" style="1" customWidth="1"/>
    <col min="4102" max="4102" width="11.28515625" style="1" bestFit="1" customWidth="1"/>
    <col min="4103" max="4103" width="14.5703125" style="1" customWidth="1"/>
    <col min="4104" max="4104" width="7.28515625" style="1" bestFit="1" customWidth="1"/>
    <col min="4105" max="4105" width="14.42578125" style="1" customWidth="1"/>
    <col min="4106" max="4106" width="15.85546875" style="1" customWidth="1"/>
    <col min="4107" max="4107" width="11.28515625" style="1" customWidth="1"/>
    <col min="4108" max="4108" width="12.140625" style="1" customWidth="1"/>
    <col min="4109" max="4353" width="11.7109375" style="1"/>
    <col min="4354" max="4354" width="3.28515625" style="1" bestFit="1" customWidth="1"/>
    <col min="4355" max="4355" width="117.28515625" style="1" customWidth="1"/>
    <col min="4356" max="4356" width="7.85546875" style="1" customWidth="1"/>
    <col min="4357" max="4357" width="7.5703125" style="1" customWidth="1"/>
    <col min="4358" max="4358" width="11.28515625" style="1" bestFit="1" customWidth="1"/>
    <col min="4359" max="4359" width="14.5703125" style="1" customWidth="1"/>
    <col min="4360" max="4360" width="7.28515625" style="1" bestFit="1" customWidth="1"/>
    <col min="4361" max="4361" width="14.42578125" style="1" customWidth="1"/>
    <col min="4362" max="4362" width="15.85546875" style="1" customWidth="1"/>
    <col min="4363" max="4363" width="11.28515625" style="1" customWidth="1"/>
    <col min="4364" max="4364" width="12.140625" style="1" customWidth="1"/>
    <col min="4365" max="4609" width="11.7109375" style="1"/>
    <col min="4610" max="4610" width="3.28515625" style="1" bestFit="1" customWidth="1"/>
    <col min="4611" max="4611" width="117.28515625" style="1" customWidth="1"/>
    <col min="4612" max="4612" width="7.85546875" style="1" customWidth="1"/>
    <col min="4613" max="4613" width="7.5703125" style="1" customWidth="1"/>
    <col min="4614" max="4614" width="11.28515625" style="1" bestFit="1" customWidth="1"/>
    <col min="4615" max="4615" width="14.5703125" style="1" customWidth="1"/>
    <col min="4616" max="4616" width="7.28515625" style="1" bestFit="1" customWidth="1"/>
    <col min="4617" max="4617" width="14.42578125" style="1" customWidth="1"/>
    <col min="4618" max="4618" width="15.85546875" style="1" customWidth="1"/>
    <col min="4619" max="4619" width="11.28515625" style="1" customWidth="1"/>
    <col min="4620" max="4620" width="12.140625" style="1" customWidth="1"/>
    <col min="4621" max="4865" width="11.7109375" style="1"/>
    <col min="4866" max="4866" width="3.28515625" style="1" bestFit="1" customWidth="1"/>
    <col min="4867" max="4867" width="117.28515625" style="1" customWidth="1"/>
    <col min="4868" max="4868" width="7.85546875" style="1" customWidth="1"/>
    <col min="4869" max="4869" width="7.5703125" style="1" customWidth="1"/>
    <col min="4870" max="4870" width="11.28515625" style="1" bestFit="1" customWidth="1"/>
    <col min="4871" max="4871" width="14.5703125" style="1" customWidth="1"/>
    <col min="4872" max="4872" width="7.28515625" style="1" bestFit="1" customWidth="1"/>
    <col min="4873" max="4873" width="14.42578125" style="1" customWidth="1"/>
    <col min="4874" max="4874" width="15.85546875" style="1" customWidth="1"/>
    <col min="4875" max="4875" width="11.28515625" style="1" customWidth="1"/>
    <col min="4876" max="4876" width="12.140625" style="1" customWidth="1"/>
    <col min="4877" max="5121" width="11.7109375" style="1"/>
    <col min="5122" max="5122" width="3.28515625" style="1" bestFit="1" customWidth="1"/>
    <col min="5123" max="5123" width="117.28515625" style="1" customWidth="1"/>
    <col min="5124" max="5124" width="7.85546875" style="1" customWidth="1"/>
    <col min="5125" max="5125" width="7.5703125" style="1" customWidth="1"/>
    <col min="5126" max="5126" width="11.28515625" style="1" bestFit="1" customWidth="1"/>
    <col min="5127" max="5127" width="14.5703125" style="1" customWidth="1"/>
    <col min="5128" max="5128" width="7.28515625" style="1" bestFit="1" customWidth="1"/>
    <col min="5129" max="5129" width="14.42578125" style="1" customWidth="1"/>
    <col min="5130" max="5130" width="15.85546875" style="1" customWidth="1"/>
    <col min="5131" max="5131" width="11.28515625" style="1" customWidth="1"/>
    <col min="5132" max="5132" width="12.140625" style="1" customWidth="1"/>
    <col min="5133" max="5377" width="11.7109375" style="1"/>
    <col min="5378" max="5378" width="3.28515625" style="1" bestFit="1" customWidth="1"/>
    <col min="5379" max="5379" width="117.28515625" style="1" customWidth="1"/>
    <col min="5380" max="5380" width="7.85546875" style="1" customWidth="1"/>
    <col min="5381" max="5381" width="7.5703125" style="1" customWidth="1"/>
    <col min="5382" max="5382" width="11.28515625" style="1" bestFit="1" customWidth="1"/>
    <col min="5383" max="5383" width="14.5703125" style="1" customWidth="1"/>
    <col min="5384" max="5384" width="7.28515625" style="1" bestFit="1" customWidth="1"/>
    <col min="5385" max="5385" width="14.42578125" style="1" customWidth="1"/>
    <col min="5386" max="5386" width="15.85546875" style="1" customWidth="1"/>
    <col min="5387" max="5387" width="11.28515625" style="1" customWidth="1"/>
    <col min="5388" max="5388" width="12.140625" style="1" customWidth="1"/>
    <col min="5389" max="5633" width="11.7109375" style="1"/>
    <col min="5634" max="5634" width="3.28515625" style="1" bestFit="1" customWidth="1"/>
    <col min="5635" max="5635" width="117.28515625" style="1" customWidth="1"/>
    <col min="5636" max="5636" width="7.85546875" style="1" customWidth="1"/>
    <col min="5637" max="5637" width="7.5703125" style="1" customWidth="1"/>
    <col min="5638" max="5638" width="11.28515625" style="1" bestFit="1" customWidth="1"/>
    <col min="5639" max="5639" width="14.5703125" style="1" customWidth="1"/>
    <col min="5640" max="5640" width="7.28515625" style="1" bestFit="1" customWidth="1"/>
    <col min="5641" max="5641" width="14.42578125" style="1" customWidth="1"/>
    <col min="5642" max="5642" width="15.85546875" style="1" customWidth="1"/>
    <col min="5643" max="5643" width="11.28515625" style="1" customWidth="1"/>
    <col min="5644" max="5644" width="12.140625" style="1" customWidth="1"/>
    <col min="5645" max="5889" width="11.7109375" style="1"/>
    <col min="5890" max="5890" width="3.28515625" style="1" bestFit="1" customWidth="1"/>
    <col min="5891" max="5891" width="117.28515625" style="1" customWidth="1"/>
    <col min="5892" max="5892" width="7.85546875" style="1" customWidth="1"/>
    <col min="5893" max="5893" width="7.5703125" style="1" customWidth="1"/>
    <col min="5894" max="5894" width="11.28515625" style="1" bestFit="1" customWidth="1"/>
    <col min="5895" max="5895" width="14.5703125" style="1" customWidth="1"/>
    <col min="5896" max="5896" width="7.28515625" style="1" bestFit="1" customWidth="1"/>
    <col min="5897" max="5897" width="14.42578125" style="1" customWidth="1"/>
    <col min="5898" max="5898" width="15.85546875" style="1" customWidth="1"/>
    <col min="5899" max="5899" width="11.28515625" style="1" customWidth="1"/>
    <col min="5900" max="5900" width="12.140625" style="1" customWidth="1"/>
    <col min="5901" max="6145" width="11.7109375" style="1"/>
    <col min="6146" max="6146" width="3.28515625" style="1" bestFit="1" customWidth="1"/>
    <col min="6147" max="6147" width="117.28515625" style="1" customWidth="1"/>
    <col min="6148" max="6148" width="7.85546875" style="1" customWidth="1"/>
    <col min="6149" max="6149" width="7.5703125" style="1" customWidth="1"/>
    <col min="6150" max="6150" width="11.28515625" style="1" bestFit="1" customWidth="1"/>
    <col min="6151" max="6151" width="14.5703125" style="1" customWidth="1"/>
    <col min="6152" max="6152" width="7.28515625" style="1" bestFit="1" customWidth="1"/>
    <col min="6153" max="6153" width="14.42578125" style="1" customWidth="1"/>
    <col min="6154" max="6154" width="15.85546875" style="1" customWidth="1"/>
    <col min="6155" max="6155" width="11.28515625" style="1" customWidth="1"/>
    <col min="6156" max="6156" width="12.140625" style="1" customWidth="1"/>
    <col min="6157" max="6401" width="11.7109375" style="1"/>
    <col min="6402" max="6402" width="3.28515625" style="1" bestFit="1" customWidth="1"/>
    <col min="6403" max="6403" width="117.28515625" style="1" customWidth="1"/>
    <col min="6404" max="6404" width="7.85546875" style="1" customWidth="1"/>
    <col min="6405" max="6405" width="7.5703125" style="1" customWidth="1"/>
    <col min="6406" max="6406" width="11.28515625" style="1" bestFit="1" customWidth="1"/>
    <col min="6407" max="6407" width="14.5703125" style="1" customWidth="1"/>
    <col min="6408" max="6408" width="7.28515625" style="1" bestFit="1" customWidth="1"/>
    <col min="6409" max="6409" width="14.42578125" style="1" customWidth="1"/>
    <col min="6410" max="6410" width="15.85546875" style="1" customWidth="1"/>
    <col min="6411" max="6411" width="11.28515625" style="1" customWidth="1"/>
    <col min="6412" max="6412" width="12.140625" style="1" customWidth="1"/>
    <col min="6413" max="6657" width="11.7109375" style="1"/>
    <col min="6658" max="6658" width="3.28515625" style="1" bestFit="1" customWidth="1"/>
    <col min="6659" max="6659" width="117.28515625" style="1" customWidth="1"/>
    <col min="6660" max="6660" width="7.85546875" style="1" customWidth="1"/>
    <col min="6661" max="6661" width="7.5703125" style="1" customWidth="1"/>
    <col min="6662" max="6662" width="11.28515625" style="1" bestFit="1" customWidth="1"/>
    <col min="6663" max="6663" width="14.5703125" style="1" customWidth="1"/>
    <col min="6664" max="6664" width="7.28515625" style="1" bestFit="1" customWidth="1"/>
    <col min="6665" max="6665" width="14.42578125" style="1" customWidth="1"/>
    <col min="6666" max="6666" width="15.85546875" style="1" customWidth="1"/>
    <col min="6667" max="6667" width="11.28515625" style="1" customWidth="1"/>
    <col min="6668" max="6668" width="12.140625" style="1" customWidth="1"/>
    <col min="6669" max="6913" width="11.7109375" style="1"/>
    <col min="6914" max="6914" width="3.28515625" style="1" bestFit="1" customWidth="1"/>
    <col min="6915" max="6915" width="117.28515625" style="1" customWidth="1"/>
    <col min="6916" max="6916" width="7.85546875" style="1" customWidth="1"/>
    <col min="6917" max="6917" width="7.5703125" style="1" customWidth="1"/>
    <col min="6918" max="6918" width="11.28515625" style="1" bestFit="1" customWidth="1"/>
    <col min="6919" max="6919" width="14.5703125" style="1" customWidth="1"/>
    <col min="6920" max="6920" width="7.28515625" style="1" bestFit="1" customWidth="1"/>
    <col min="6921" max="6921" width="14.42578125" style="1" customWidth="1"/>
    <col min="6922" max="6922" width="15.85546875" style="1" customWidth="1"/>
    <col min="6923" max="6923" width="11.28515625" style="1" customWidth="1"/>
    <col min="6924" max="6924" width="12.140625" style="1" customWidth="1"/>
    <col min="6925" max="7169" width="11.7109375" style="1"/>
    <col min="7170" max="7170" width="3.28515625" style="1" bestFit="1" customWidth="1"/>
    <col min="7171" max="7171" width="117.28515625" style="1" customWidth="1"/>
    <col min="7172" max="7172" width="7.85546875" style="1" customWidth="1"/>
    <col min="7173" max="7173" width="7.5703125" style="1" customWidth="1"/>
    <col min="7174" max="7174" width="11.28515625" style="1" bestFit="1" customWidth="1"/>
    <col min="7175" max="7175" width="14.5703125" style="1" customWidth="1"/>
    <col min="7176" max="7176" width="7.28515625" style="1" bestFit="1" customWidth="1"/>
    <col min="7177" max="7177" width="14.42578125" style="1" customWidth="1"/>
    <col min="7178" max="7178" width="15.85546875" style="1" customWidth="1"/>
    <col min="7179" max="7179" width="11.28515625" style="1" customWidth="1"/>
    <col min="7180" max="7180" width="12.140625" style="1" customWidth="1"/>
    <col min="7181" max="7425" width="11.7109375" style="1"/>
    <col min="7426" max="7426" width="3.28515625" style="1" bestFit="1" customWidth="1"/>
    <col min="7427" max="7427" width="117.28515625" style="1" customWidth="1"/>
    <col min="7428" max="7428" width="7.85546875" style="1" customWidth="1"/>
    <col min="7429" max="7429" width="7.5703125" style="1" customWidth="1"/>
    <col min="7430" max="7430" width="11.28515625" style="1" bestFit="1" customWidth="1"/>
    <col min="7431" max="7431" width="14.5703125" style="1" customWidth="1"/>
    <col min="7432" max="7432" width="7.28515625" style="1" bestFit="1" customWidth="1"/>
    <col min="7433" max="7433" width="14.42578125" style="1" customWidth="1"/>
    <col min="7434" max="7434" width="15.85546875" style="1" customWidth="1"/>
    <col min="7435" max="7435" width="11.28515625" style="1" customWidth="1"/>
    <col min="7436" max="7436" width="12.140625" style="1" customWidth="1"/>
    <col min="7437" max="7681" width="11.7109375" style="1"/>
    <col min="7682" max="7682" width="3.28515625" style="1" bestFit="1" customWidth="1"/>
    <col min="7683" max="7683" width="117.28515625" style="1" customWidth="1"/>
    <col min="7684" max="7684" width="7.85546875" style="1" customWidth="1"/>
    <col min="7685" max="7685" width="7.5703125" style="1" customWidth="1"/>
    <col min="7686" max="7686" width="11.28515625" style="1" bestFit="1" customWidth="1"/>
    <col min="7687" max="7687" width="14.5703125" style="1" customWidth="1"/>
    <col min="7688" max="7688" width="7.28515625" style="1" bestFit="1" customWidth="1"/>
    <col min="7689" max="7689" width="14.42578125" style="1" customWidth="1"/>
    <col min="7690" max="7690" width="15.85546875" style="1" customWidth="1"/>
    <col min="7691" max="7691" width="11.28515625" style="1" customWidth="1"/>
    <col min="7692" max="7692" width="12.140625" style="1" customWidth="1"/>
    <col min="7693" max="7937" width="11.7109375" style="1"/>
    <col min="7938" max="7938" width="3.28515625" style="1" bestFit="1" customWidth="1"/>
    <col min="7939" max="7939" width="117.28515625" style="1" customWidth="1"/>
    <col min="7940" max="7940" width="7.85546875" style="1" customWidth="1"/>
    <col min="7941" max="7941" width="7.5703125" style="1" customWidth="1"/>
    <col min="7942" max="7942" width="11.28515625" style="1" bestFit="1" customWidth="1"/>
    <col min="7943" max="7943" width="14.5703125" style="1" customWidth="1"/>
    <col min="7944" max="7944" width="7.28515625" style="1" bestFit="1" customWidth="1"/>
    <col min="7945" max="7945" width="14.42578125" style="1" customWidth="1"/>
    <col min="7946" max="7946" width="15.85546875" style="1" customWidth="1"/>
    <col min="7947" max="7947" width="11.28515625" style="1" customWidth="1"/>
    <col min="7948" max="7948" width="12.140625" style="1" customWidth="1"/>
    <col min="7949" max="8193" width="11.7109375" style="1"/>
    <col min="8194" max="8194" width="3.28515625" style="1" bestFit="1" customWidth="1"/>
    <col min="8195" max="8195" width="117.28515625" style="1" customWidth="1"/>
    <col min="8196" max="8196" width="7.85546875" style="1" customWidth="1"/>
    <col min="8197" max="8197" width="7.5703125" style="1" customWidth="1"/>
    <col min="8198" max="8198" width="11.28515625" style="1" bestFit="1" customWidth="1"/>
    <col min="8199" max="8199" width="14.5703125" style="1" customWidth="1"/>
    <col min="8200" max="8200" width="7.28515625" style="1" bestFit="1" customWidth="1"/>
    <col min="8201" max="8201" width="14.42578125" style="1" customWidth="1"/>
    <col min="8202" max="8202" width="15.85546875" style="1" customWidth="1"/>
    <col min="8203" max="8203" width="11.28515625" style="1" customWidth="1"/>
    <col min="8204" max="8204" width="12.140625" style="1" customWidth="1"/>
    <col min="8205" max="8449" width="11.7109375" style="1"/>
    <col min="8450" max="8450" width="3.28515625" style="1" bestFit="1" customWidth="1"/>
    <col min="8451" max="8451" width="117.28515625" style="1" customWidth="1"/>
    <col min="8452" max="8452" width="7.85546875" style="1" customWidth="1"/>
    <col min="8453" max="8453" width="7.5703125" style="1" customWidth="1"/>
    <col min="8454" max="8454" width="11.28515625" style="1" bestFit="1" customWidth="1"/>
    <col min="8455" max="8455" width="14.5703125" style="1" customWidth="1"/>
    <col min="8456" max="8456" width="7.28515625" style="1" bestFit="1" customWidth="1"/>
    <col min="8457" max="8457" width="14.42578125" style="1" customWidth="1"/>
    <col min="8458" max="8458" width="15.85546875" style="1" customWidth="1"/>
    <col min="8459" max="8459" width="11.28515625" style="1" customWidth="1"/>
    <col min="8460" max="8460" width="12.140625" style="1" customWidth="1"/>
    <col min="8461" max="8705" width="11.7109375" style="1"/>
    <col min="8706" max="8706" width="3.28515625" style="1" bestFit="1" customWidth="1"/>
    <col min="8707" max="8707" width="117.28515625" style="1" customWidth="1"/>
    <col min="8708" max="8708" width="7.85546875" style="1" customWidth="1"/>
    <col min="8709" max="8709" width="7.5703125" style="1" customWidth="1"/>
    <col min="8710" max="8710" width="11.28515625" style="1" bestFit="1" customWidth="1"/>
    <col min="8711" max="8711" width="14.5703125" style="1" customWidth="1"/>
    <col min="8712" max="8712" width="7.28515625" style="1" bestFit="1" customWidth="1"/>
    <col min="8713" max="8713" width="14.42578125" style="1" customWidth="1"/>
    <col min="8714" max="8714" width="15.85546875" style="1" customWidth="1"/>
    <col min="8715" max="8715" width="11.28515625" style="1" customWidth="1"/>
    <col min="8716" max="8716" width="12.140625" style="1" customWidth="1"/>
    <col min="8717" max="8961" width="11.7109375" style="1"/>
    <col min="8962" max="8962" width="3.28515625" style="1" bestFit="1" customWidth="1"/>
    <col min="8963" max="8963" width="117.28515625" style="1" customWidth="1"/>
    <col min="8964" max="8964" width="7.85546875" style="1" customWidth="1"/>
    <col min="8965" max="8965" width="7.5703125" style="1" customWidth="1"/>
    <col min="8966" max="8966" width="11.28515625" style="1" bestFit="1" customWidth="1"/>
    <col min="8967" max="8967" width="14.5703125" style="1" customWidth="1"/>
    <col min="8968" max="8968" width="7.28515625" style="1" bestFit="1" customWidth="1"/>
    <col min="8969" max="8969" width="14.42578125" style="1" customWidth="1"/>
    <col min="8970" max="8970" width="15.85546875" style="1" customWidth="1"/>
    <col min="8971" max="8971" width="11.28515625" style="1" customWidth="1"/>
    <col min="8972" max="8972" width="12.140625" style="1" customWidth="1"/>
    <col min="8973" max="9217" width="11.7109375" style="1"/>
    <col min="9218" max="9218" width="3.28515625" style="1" bestFit="1" customWidth="1"/>
    <col min="9219" max="9219" width="117.28515625" style="1" customWidth="1"/>
    <col min="9220" max="9220" width="7.85546875" style="1" customWidth="1"/>
    <col min="9221" max="9221" width="7.5703125" style="1" customWidth="1"/>
    <col min="9222" max="9222" width="11.28515625" style="1" bestFit="1" customWidth="1"/>
    <col min="9223" max="9223" width="14.5703125" style="1" customWidth="1"/>
    <col min="9224" max="9224" width="7.28515625" style="1" bestFit="1" customWidth="1"/>
    <col min="9225" max="9225" width="14.42578125" style="1" customWidth="1"/>
    <col min="9226" max="9226" width="15.85546875" style="1" customWidth="1"/>
    <col min="9227" max="9227" width="11.28515625" style="1" customWidth="1"/>
    <col min="9228" max="9228" width="12.140625" style="1" customWidth="1"/>
    <col min="9229" max="9473" width="11.7109375" style="1"/>
    <col min="9474" max="9474" width="3.28515625" style="1" bestFit="1" customWidth="1"/>
    <col min="9475" max="9475" width="117.28515625" style="1" customWidth="1"/>
    <col min="9476" max="9476" width="7.85546875" style="1" customWidth="1"/>
    <col min="9477" max="9477" width="7.5703125" style="1" customWidth="1"/>
    <col min="9478" max="9478" width="11.28515625" style="1" bestFit="1" customWidth="1"/>
    <col min="9479" max="9479" width="14.5703125" style="1" customWidth="1"/>
    <col min="9480" max="9480" width="7.28515625" style="1" bestFit="1" customWidth="1"/>
    <col min="9481" max="9481" width="14.42578125" style="1" customWidth="1"/>
    <col min="9482" max="9482" width="15.85546875" style="1" customWidth="1"/>
    <col min="9483" max="9483" width="11.28515625" style="1" customWidth="1"/>
    <col min="9484" max="9484" width="12.140625" style="1" customWidth="1"/>
    <col min="9485" max="9729" width="11.7109375" style="1"/>
    <col min="9730" max="9730" width="3.28515625" style="1" bestFit="1" customWidth="1"/>
    <col min="9731" max="9731" width="117.28515625" style="1" customWidth="1"/>
    <col min="9732" max="9732" width="7.85546875" style="1" customWidth="1"/>
    <col min="9733" max="9733" width="7.5703125" style="1" customWidth="1"/>
    <col min="9734" max="9734" width="11.28515625" style="1" bestFit="1" customWidth="1"/>
    <col min="9735" max="9735" width="14.5703125" style="1" customWidth="1"/>
    <col min="9736" max="9736" width="7.28515625" style="1" bestFit="1" customWidth="1"/>
    <col min="9737" max="9737" width="14.42578125" style="1" customWidth="1"/>
    <col min="9738" max="9738" width="15.85546875" style="1" customWidth="1"/>
    <col min="9739" max="9739" width="11.28515625" style="1" customWidth="1"/>
    <col min="9740" max="9740" width="12.140625" style="1" customWidth="1"/>
    <col min="9741" max="9985" width="11.7109375" style="1"/>
    <col min="9986" max="9986" width="3.28515625" style="1" bestFit="1" customWidth="1"/>
    <col min="9987" max="9987" width="117.28515625" style="1" customWidth="1"/>
    <col min="9988" max="9988" width="7.85546875" style="1" customWidth="1"/>
    <col min="9989" max="9989" width="7.5703125" style="1" customWidth="1"/>
    <col min="9990" max="9990" width="11.28515625" style="1" bestFit="1" customWidth="1"/>
    <col min="9991" max="9991" width="14.5703125" style="1" customWidth="1"/>
    <col min="9992" max="9992" width="7.28515625" style="1" bestFit="1" customWidth="1"/>
    <col min="9993" max="9993" width="14.42578125" style="1" customWidth="1"/>
    <col min="9994" max="9994" width="15.85546875" style="1" customWidth="1"/>
    <col min="9995" max="9995" width="11.28515625" style="1" customWidth="1"/>
    <col min="9996" max="9996" width="12.140625" style="1" customWidth="1"/>
    <col min="9997" max="10241" width="11.7109375" style="1"/>
    <col min="10242" max="10242" width="3.28515625" style="1" bestFit="1" customWidth="1"/>
    <col min="10243" max="10243" width="117.28515625" style="1" customWidth="1"/>
    <col min="10244" max="10244" width="7.85546875" style="1" customWidth="1"/>
    <col min="10245" max="10245" width="7.5703125" style="1" customWidth="1"/>
    <col min="10246" max="10246" width="11.28515625" style="1" bestFit="1" customWidth="1"/>
    <col min="10247" max="10247" width="14.5703125" style="1" customWidth="1"/>
    <col min="10248" max="10248" width="7.28515625" style="1" bestFit="1" customWidth="1"/>
    <col min="10249" max="10249" width="14.42578125" style="1" customWidth="1"/>
    <col min="10250" max="10250" width="15.85546875" style="1" customWidth="1"/>
    <col min="10251" max="10251" width="11.28515625" style="1" customWidth="1"/>
    <col min="10252" max="10252" width="12.140625" style="1" customWidth="1"/>
    <col min="10253" max="10497" width="11.7109375" style="1"/>
    <col min="10498" max="10498" width="3.28515625" style="1" bestFit="1" customWidth="1"/>
    <col min="10499" max="10499" width="117.28515625" style="1" customWidth="1"/>
    <col min="10500" max="10500" width="7.85546875" style="1" customWidth="1"/>
    <col min="10501" max="10501" width="7.5703125" style="1" customWidth="1"/>
    <col min="10502" max="10502" width="11.28515625" style="1" bestFit="1" customWidth="1"/>
    <col min="10503" max="10503" width="14.5703125" style="1" customWidth="1"/>
    <col min="10504" max="10504" width="7.28515625" style="1" bestFit="1" customWidth="1"/>
    <col min="10505" max="10505" width="14.42578125" style="1" customWidth="1"/>
    <col min="10506" max="10506" width="15.85546875" style="1" customWidth="1"/>
    <col min="10507" max="10507" width="11.28515625" style="1" customWidth="1"/>
    <col min="10508" max="10508" width="12.140625" style="1" customWidth="1"/>
    <col min="10509" max="10753" width="11.7109375" style="1"/>
    <col min="10754" max="10754" width="3.28515625" style="1" bestFit="1" customWidth="1"/>
    <col min="10755" max="10755" width="117.28515625" style="1" customWidth="1"/>
    <col min="10756" max="10756" width="7.85546875" style="1" customWidth="1"/>
    <col min="10757" max="10757" width="7.5703125" style="1" customWidth="1"/>
    <col min="10758" max="10758" width="11.28515625" style="1" bestFit="1" customWidth="1"/>
    <col min="10759" max="10759" width="14.5703125" style="1" customWidth="1"/>
    <col min="10760" max="10760" width="7.28515625" style="1" bestFit="1" customWidth="1"/>
    <col min="10761" max="10761" width="14.42578125" style="1" customWidth="1"/>
    <col min="10762" max="10762" width="15.85546875" style="1" customWidth="1"/>
    <col min="10763" max="10763" width="11.28515625" style="1" customWidth="1"/>
    <col min="10764" max="10764" width="12.140625" style="1" customWidth="1"/>
    <col min="10765" max="11009" width="11.7109375" style="1"/>
    <col min="11010" max="11010" width="3.28515625" style="1" bestFit="1" customWidth="1"/>
    <col min="11011" max="11011" width="117.28515625" style="1" customWidth="1"/>
    <col min="11012" max="11012" width="7.85546875" style="1" customWidth="1"/>
    <col min="11013" max="11013" width="7.5703125" style="1" customWidth="1"/>
    <col min="11014" max="11014" width="11.28515625" style="1" bestFit="1" customWidth="1"/>
    <col min="11015" max="11015" width="14.5703125" style="1" customWidth="1"/>
    <col min="11016" max="11016" width="7.28515625" style="1" bestFit="1" customWidth="1"/>
    <col min="11017" max="11017" width="14.42578125" style="1" customWidth="1"/>
    <col min="11018" max="11018" width="15.85546875" style="1" customWidth="1"/>
    <col min="11019" max="11019" width="11.28515625" style="1" customWidth="1"/>
    <col min="11020" max="11020" width="12.140625" style="1" customWidth="1"/>
    <col min="11021" max="11265" width="11.7109375" style="1"/>
    <col min="11266" max="11266" width="3.28515625" style="1" bestFit="1" customWidth="1"/>
    <col min="11267" max="11267" width="117.28515625" style="1" customWidth="1"/>
    <col min="11268" max="11268" width="7.85546875" style="1" customWidth="1"/>
    <col min="11269" max="11269" width="7.5703125" style="1" customWidth="1"/>
    <col min="11270" max="11270" width="11.28515625" style="1" bestFit="1" customWidth="1"/>
    <col min="11271" max="11271" width="14.5703125" style="1" customWidth="1"/>
    <col min="11272" max="11272" width="7.28515625" style="1" bestFit="1" customWidth="1"/>
    <col min="11273" max="11273" width="14.42578125" style="1" customWidth="1"/>
    <col min="11274" max="11274" width="15.85546875" style="1" customWidth="1"/>
    <col min="11275" max="11275" width="11.28515625" style="1" customWidth="1"/>
    <col min="11276" max="11276" width="12.140625" style="1" customWidth="1"/>
    <col min="11277" max="11521" width="11.7109375" style="1"/>
    <col min="11522" max="11522" width="3.28515625" style="1" bestFit="1" customWidth="1"/>
    <col min="11523" max="11523" width="117.28515625" style="1" customWidth="1"/>
    <col min="11524" max="11524" width="7.85546875" style="1" customWidth="1"/>
    <col min="11525" max="11525" width="7.5703125" style="1" customWidth="1"/>
    <col min="11526" max="11526" width="11.28515625" style="1" bestFit="1" customWidth="1"/>
    <col min="11527" max="11527" width="14.5703125" style="1" customWidth="1"/>
    <col min="11528" max="11528" width="7.28515625" style="1" bestFit="1" customWidth="1"/>
    <col min="11529" max="11529" width="14.42578125" style="1" customWidth="1"/>
    <col min="11530" max="11530" width="15.85546875" style="1" customWidth="1"/>
    <col min="11531" max="11531" width="11.28515625" style="1" customWidth="1"/>
    <col min="11532" max="11532" width="12.140625" style="1" customWidth="1"/>
    <col min="11533" max="11777" width="11.7109375" style="1"/>
    <col min="11778" max="11778" width="3.28515625" style="1" bestFit="1" customWidth="1"/>
    <col min="11779" max="11779" width="117.28515625" style="1" customWidth="1"/>
    <col min="11780" max="11780" width="7.85546875" style="1" customWidth="1"/>
    <col min="11781" max="11781" width="7.5703125" style="1" customWidth="1"/>
    <col min="11782" max="11782" width="11.28515625" style="1" bestFit="1" customWidth="1"/>
    <col min="11783" max="11783" width="14.5703125" style="1" customWidth="1"/>
    <col min="11784" max="11784" width="7.28515625" style="1" bestFit="1" customWidth="1"/>
    <col min="11785" max="11785" width="14.42578125" style="1" customWidth="1"/>
    <col min="11786" max="11786" width="15.85546875" style="1" customWidth="1"/>
    <col min="11787" max="11787" width="11.28515625" style="1" customWidth="1"/>
    <col min="11788" max="11788" width="12.140625" style="1" customWidth="1"/>
    <col min="11789" max="12033" width="11.7109375" style="1"/>
    <col min="12034" max="12034" width="3.28515625" style="1" bestFit="1" customWidth="1"/>
    <col min="12035" max="12035" width="117.28515625" style="1" customWidth="1"/>
    <col min="12036" max="12036" width="7.85546875" style="1" customWidth="1"/>
    <col min="12037" max="12037" width="7.5703125" style="1" customWidth="1"/>
    <col min="12038" max="12038" width="11.28515625" style="1" bestFit="1" customWidth="1"/>
    <col min="12039" max="12039" width="14.5703125" style="1" customWidth="1"/>
    <col min="12040" max="12040" width="7.28515625" style="1" bestFit="1" customWidth="1"/>
    <col min="12041" max="12041" width="14.42578125" style="1" customWidth="1"/>
    <col min="12042" max="12042" width="15.85546875" style="1" customWidth="1"/>
    <col min="12043" max="12043" width="11.28515625" style="1" customWidth="1"/>
    <col min="12044" max="12044" width="12.140625" style="1" customWidth="1"/>
    <col min="12045" max="12289" width="11.7109375" style="1"/>
    <col min="12290" max="12290" width="3.28515625" style="1" bestFit="1" customWidth="1"/>
    <col min="12291" max="12291" width="117.28515625" style="1" customWidth="1"/>
    <col min="12292" max="12292" width="7.85546875" style="1" customWidth="1"/>
    <col min="12293" max="12293" width="7.5703125" style="1" customWidth="1"/>
    <col min="12294" max="12294" width="11.28515625" style="1" bestFit="1" customWidth="1"/>
    <col min="12295" max="12295" width="14.5703125" style="1" customWidth="1"/>
    <col min="12296" max="12296" width="7.28515625" style="1" bestFit="1" customWidth="1"/>
    <col min="12297" max="12297" width="14.42578125" style="1" customWidth="1"/>
    <col min="12298" max="12298" width="15.85546875" style="1" customWidth="1"/>
    <col min="12299" max="12299" width="11.28515625" style="1" customWidth="1"/>
    <col min="12300" max="12300" width="12.140625" style="1" customWidth="1"/>
    <col min="12301" max="12545" width="11.7109375" style="1"/>
    <col min="12546" max="12546" width="3.28515625" style="1" bestFit="1" customWidth="1"/>
    <col min="12547" max="12547" width="117.28515625" style="1" customWidth="1"/>
    <col min="12548" max="12548" width="7.85546875" style="1" customWidth="1"/>
    <col min="12549" max="12549" width="7.5703125" style="1" customWidth="1"/>
    <col min="12550" max="12550" width="11.28515625" style="1" bestFit="1" customWidth="1"/>
    <col min="12551" max="12551" width="14.5703125" style="1" customWidth="1"/>
    <col min="12552" max="12552" width="7.28515625" style="1" bestFit="1" customWidth="1"/>
    <col min="12553" max="12553" width="14.42578125" style="1" customWidth="1"/>
    <col min="12554" max="12554" width="15.85546875" style="1" customWidth="1"/>
    <col min="12555" max="12555" width="11.28515625" style="1" customWidth="1"/>
    <col min="12556" max="12556" width="12.140625" style="1" customWidth="1"/>
    <col min="12557" max="12801" width="11.7109375" style="1"/>
    <col min="12802" max="12802" width="3.28515625" style="1" bestFit="1" customWidth="1"/>
    <col min="12803" max="12803" width="117.28515625" style="1" customWidth="1"/>
    <col min="12804" max="12804" width="7.85546875" style="1" customWidth="1"/>
    <col min="12805" max="12805" width="7.5703125" style="1" customWidth="1"/>
    <col min="12806" max="12806" width="11.28515625" style="1" bestFit="1" customWidth="1"/>
    <col min="12807" max="12807" width="14.5703125" style="1" customWidth="1"/>
    <col min="12808" max="12808" width="7.28515625" style="1" bestFit="1" customWidth="1"/>
    <col min="12809" max="12809" width="14.42578125" style="1" customWidth="1"/>
    <col min="12810" max="12810" width="15.85546875" style="1" customWidth="1"/>
    <col min="12811" max="12811" width="11.28515625" style="1" customWidth="1"/>
    <col min="12812" max="12812" width="12.140625" style="1" customWidth="1"/>
    <col min="12813" max="13057" width="11.7109375" style="1"/>
    <col min="13058" max="13058" width="3.28515625" style="1" bestFit="1" customWidth="1"/>
    <col min="13059" max="13059" width="117.28515625" style="1" customWidth="1"/>
    <col min="13060" max="13060" width="7.85546875" style="1" customWidth="1"/>
    <col min="13061" max="13061" width="7.5703125" style="1" customWidth="1"/>
    <col min="13062" max="13062" width="11.28515625" style="1" bestFit="1" customWidth="1"/>
    <col min="13063" max="13063" width="14.5703125" style="1" customWidth="1"/>
    <col min="13064" max="13064" width="7.28515625" style="1" bestFit="1" customWidth="1"/>
    <col min="13065" max="13065" width="14.42578125" style="1" customWidth="1"/>
    <col min="13066" max="13066" width="15.85546875" style="1" customWidth="1"/>
    <col min="13067" max="13067" width="11.28515625" style="1" customWidth="1"/>
    <col min="13068" max="13068" width="12.140625" style="1" customWidth="1"/>
    <col min="13069" max="13313" width="11.7109375" style="1"/>
    <col min="13314" max="13314" width="3.28515625" style="1" bestFit="1" customWidth="1"/>
    <col min="13315" max="13315" width="117.28515625" style="1" customWidth="1"/>
    <col min="13316" max="13316" width="7.85546875" style="1" customWidth="1"/>
    <col min="13317" max="13317" width="7.5703125" style="1" customWidth="1"/>
    <col min="13318" max="13318" width="11.28515625" style="1" bestFit="1" customWidth="1"/>
    <col min="13319" max="13319" width="14.5703125" style="1" customWidth="1"/>
    <col min="13320" max="13320" width="7.28515625" style="1" bestFit="1" customWidth="1"/>
    <col min="13321" max="13321" width="14.42578125" style="1" customWidth="1"/>
    <col min="13322" max="13322" width="15.85546875" style="1" customWidth="1"/>
    <col min="13323" max="13323" width="11.28515625" style="1" customWidth="1"/>
    <col min="13324" max="13324" width="12.140625" style="1" customWidth="1"/>
    <col min="13325" max="13569" width="11.7109375" style="1"/>
    <col min="13570" max="13570" width="3.28515625" style="1" bestFit="1" customWidth="1"/>
    <col min="13571" max="13571" width="117.28515625" style="1" customWidth="1"/>
    <col min="13572" max="13572" width="7.85546875" style="1" customWidth="1"/>
    <col min="13573" max="13573" width="7.5703125" style="1" customWidth="1"/>
    <col min="13574" max="13574" width="11.28515625" style="1" bestFit="1" customWidth="1"/>
    <col min="13575" max="13575" width="14.5703125" style="1" customWidth="1"/>
    <col min="13576" max="13576" width="7.28515625" style="1" bestFit="1" customWidth="1"/>
    <col min="13577" max="13577" width="14.42578125" style="1" customWidth="1"/>
    <col min="13578" max="13578" width="15.85546875" style="1" customWidth="1"/>
    <col min="13579" max="13579" width="11.28515625" style="1" customWidth="1"/>
    <col min="13580" max="13580" width="12.140625" style="1" customWidth="1"/>
    <col min="13581" max="13825" width="11.7109375" style="1"/>
    <col min="13826" max="13826" width="3.28515625" style="1" bestFit="1" customWidth="1"/>
    <col min="13827" max="13827" width="117.28515625" style="1" customWidth="1"/>
    <col min="13828" max="13828" width="7.85546875" style="1" customWidth="1"/>
    <col min="13829" max="13829" width="7.5703125" style="1" customWidth="1"/>
    <col min="13830" max="13830" width="11.28515625" style="1" bestFit="1" customWidth="1"/>
    <col min="13831" max="13831" width="14.5703125" style="1" customWidth="1"/>
    <col min="13832" max="13832" width="7.28515625" style="1" bestFit="1" customWidth="1"/>
    <col min="13833" max="13833" width="14.42578125" style="1" customWidth="1"/>
    <col min="13834" max="13834" width="15.85546875" style="1" customWidth="1"/>
    <col min="13835" max="13835" width="11.28515625" style="1" customWidth="1"/>
    <col min="13836" max="13836" width="12.140625" style="1" customWidth="1"/>
    <col min="13837" max="14081" width="11.7109375" style="1"/>
    <col min="14082" max="14082" width="3.28515625" style="1" bestFit="1" customWidth="1"/>
    <col min="14083" max="14083" width="117.28515625" style="1" customWidth="1"/>
    <col min="14084" max="14084" width="7.85546875" style="1" customWidth="1"/>
    <col min="14085" max="14085" width="7.5703125" style="1" customWidth="1"/>
    <col min="14086" max="14086" width="11.28515625" style="1" bestFit="1" customWidth="1"/>
    <col min="14087" max="14087" width="14.5703125" style="1" customWidth="1"/>
    <col min="14088" max="14088" width="7.28515625" style="1" bestFit="1" customWidth="1"/>
    <col min="14089" max="14089" width="14.42578125" style="1" customWidth="1"/>
    <col min="14090" max="14090" width="15.85546875" style="1" customWidth="1"/>
    <col min="14091" max="14091" width="11.28515625" style="1" customWidth="1"/>
    <col min="14092" max="14092" width="12.140625" style="1" customWidth="1"/>
    <col min="14093" max="14337" width="11.7109375" style="1"/>
    <col min="14338" max="14338" width="3.28515625" style="1" bestFit="1" customWidth="1"/>
    <col min="14339" max="14339" width="117.28515625" style="1" customWidth="1"/>
    <col min="14340" max="14340" width="7.85546875" style="1" customWidth="1"/>
    <col min="14341" max="14341" width="7.5703125" style="1" customWidth="1"/>
    <col min="14342" max="14342" width="11.28515625" style="1" bestFit="1" customWidth="1"/>
    <col min="14343" max="14343" width="14.5703125" style="1" customWidth="1"/>
    <col min="14344" max="14344" width="7.28515625" style="1" bestFit="1" customWidth="1"/>
    <col min="14345" max="14345" width="14.42578125" style="1" customWidth="1"/>
    <col min="14346" max="14346" width="15.85546875" style="1" customWidth="1"/>
    <col min="14347" max="14347" width="11.28515625" style="1" customWidth="1"/>
    <col min="14348" max="14348" width="12.140625" style="1" customWidth="1"/>
    <col min="14349" max="14593" width="11.7109375" style="1"/>
    <col min="14594" max="14594" width="3.28515625" style="1" bestFit="1" customWidth="1"/>
    <col min="14595" max="14595" width="117.28515625" style="1" customWidth="1"/>
    <col min="14596" max="14596" width="7.85546875" style="1" customWidth="1"/>
    <col min="14597" max="14597" width="7.5703125" style="1" customWidth="1"/>
    <col min="14598" max="14598" width="11.28515625" style="1" bestFit="1" customWidth="1"/>
    <col min="14599" max="14599" width="14.5703125" style="1" customWidth="1"/>
    <col min="14600" max="14600" width="7.28515625" style="1" bestFit="1" customWidth="1"/>
    <col min="14601" max="14601" width="14.42578125" style="1" customWidth="1"/>
    <col min="14602" max="14602" width="15.85546875" style="1" customWidth="1"/>
    <col min="14603" max="14603" width="11.28515625" style="1" customWidth="1"/>
    <col min="14604" max="14604" width="12.140625" style="1" customWidth="1"/>
    <col min="14605" max="14849" width="11.7109375" style="1"/>
    <col min="14850" max="14850" width="3.28515625" style="1" bestFit="1" customWidth="1"/>
    <col min="14851" max="14851" width="117.28515625" style="1" customWidth="1"/>
    <col min="14852" max="14852" width="7.85546875" style="1" customWidth="1"/>
    <col min="14853" max="14853" width="7.5703125" style="1" customWidth="1"/>
    <col min="14854" max="14854" width="11.28515625" style="1" bestFit="1" customWidth="1"/>
    <col min="14855" max="14855" width="14.5703125" style="1" customWidth="1"/>
    <col min="14856" max="14856" width="7.28515625" style="1" bestFit="1" customWidth="1"/>
    <col min="14857" max="14857" width="14.42578125" style="1" customWidth="1"/>
    <col min="14858" max="14858" width="15.85546875" style="1" customWidth="1"/>
    <col min="14859" max="14859" width="11.28515625" style="1" customWidth="1"/>
    <col min="14860" max="14860" width="12.140625" style="1" customWidth="1"/>
    <col min="14861" max="15105" width="11.7109375" style="1"/>
    <col min="15106" max="15106" width="3.28515625" style="1" bestFit="1" customWidth="1"/>
    <col min="15107" max="15107" width="117.28515625" style="1" customWidth="1"/>
    <col min="15108" max="15108" width="7.85546875" style="1" customWidth="1"/>
    <col min="15109" max="15109" width="7.5703125" style="1" customWidth="1"/>
    <col min="15110" max="15110" width="11.28515625" style="1" bestFit="1" customWidth="1"/>
    <col min="15111" max="15111" width="14.5703125" style="1" customWidth="1"/>
    <col min="15112" max="15112" width="7.28515625" style="1" bestFit="1" customWidth="1"/>
    <col min="15113" max="15113" width="14.42578125" style="1" customWidth="1"/>
    <col min="15114" max="15114" width="15.85546875" style="1" customWidth="1"/>
    <col min="15115" max="15115" width="11.28515625" style="1" customWidth="1"/>
    <col min="15116" max="15116" width="12.140625" style="1" customWidth="1"/>
    <col min="15117" max="15361" width="11.7109375" style="1"/>
    <col min="15362" max="15362" width="3.28515625" style="1" bestFit="1" customWidth="1"/>
    <col min="15363" max="15363" width="117.28515625" style="1" customWidth="1"/>
    <col min="15364" max="15364" width="7.85546875" style="1" customWidth="1"/>
    <col min="15365" max="15365" width="7.5703125" style="1" customWidth="1"/>
    <col min="15366" max="15366" width="11.28515625" style="1" bestFit="1" customWidth="1"/>
    <col min="15367" max="15367" width="14.5703125" style="1" customWidth="1"/>
    <col min="15368" max="15368" width="7.28515625" style="1" bestFit="1" customWidth="1"/>
    <col min="15369" max="15369" width="14.42578125" style="1" customWidth="1"/>
    <col min="15370" max="15370" width="15.85546875" style="1" customWidth="1"/>
    <col min="15371" max="15371" width="11.28515625" style="1" customWidth="1"/>
    <col min="15372" max="15372" width="12.140625" style="1" customWidth="1"/>
    <col min="15373" max="15617" width="11.7109375" style="1"/>
    <col min="15618" max="15618" width="3.28515625" style="1" bestFit="1" customWidth="1"/>
    <col min="15619" max="15619" width="117.28515625" style="1" customWidth="1"/>
    <col min="15620" max="15620" width="7.85546875" style="1" customWidth="1"/>
    <col min="15621" max="15621" width="7.5703125" style="1" customWidth="1"/>
    <col min="15622" max="15622" width="11.28515625" style="1" bestFit="1" customWidth="1"/>
    <col min="15623" max="15623" width="14.5703125" style="1" customWidth="1"/>
    <col min="15624" max="15624" width="7.28515625" style="1" bestFit="1" customWidth="1"/>
    <col min="15625" max="15625" width="14.42578125" style="1" customWidth="1"/>
    <col min="15626" max="15626" width="15.85546875" style="1" customWidth="1"/>
    <col min="15627" max="15627" width="11.28515625" style="1" customWidth="1"/>
    <col min="15628" max="15628" width="12.140625" style="1" customWidth="1"/>
    <col min="15629" max="15873" width="11.7109375" style="1"/>
    <col min="15874" max="15874" width="3.28515625" style="1" bestFit="1" customWidth="1"/>
    <col min="15875" max="15875" width="117.28515625" style="1" customWidth="1"/>
    <col min="15876" max="15876" width="7.85546875" style="1" customWidth="1"/>
    <col min="15877" max="15877" width="7.5703125" style="1" customWidth="1"/>
    <col min="15878" max="15878" width="11.28515625" style="1" bestFit="1" customWidth="1"/>
    <col min="15879" max="15879" width="14.5703125" style="1" customWidth="1"/>
    <col min="15880" max="15880" width="7.28515625" style="1" bestFit="1" customWidth="1"/>
    <col min="15881" max="15881" width="14.42578125" style="1" customWidth="1"/>
    <col min="15882" max="15882" width="15.85546875" style="1" customWidth="1"/>
    <col min="15883" max="15883" width="11.28515625" style="1" customWidth="1"/>
    <col min="15884" max="15884" width="12.140625" style="1" customWidth="1"/>
    <col min="15885" max="16129" width="11.7109375" style="1"/>
    <col min="16130" max="16130" width="3.28515625" style="1" bestFit="1" customWidth="1"/>
    <col min="16131" max="16131" width="117.28515625" style="1" customWidth="1"/>
    <col min="16132" max="16132" width="7.85546875" style="1" customWidth="1"/>
    <col min="16133" max="16133" width="7.5703125" style="1" customWidth="1"/>
    <col min="16134" max="16134" width="11.28515625" style="1" bestFit="1" customWidth="1"/>
    <col min="16135" max="16135" width="14.5703125" style="1" customWidth="1"/>
    <col min="16136" max="16136" width="7.28515625" style="1" bestFit="1" customWidth="1"/>
    <col min="16137" max="16137" width="14.42578125" style="1" customWidth="1"/>
    <col min="16138" max="16138" width="15.85546875" style="1" customWidth="1"/>
    <col min="16139" max="16139" width="11.28515625" style="1" customWidth="1"/>
    <col min="16140" max="16140" width="12.140625" style="1" customWidth="1"/>
    <col min="16141" max="16384" width="11.7109375" style="1"/>
  </cols>
  <sheetData>
    <row r="1" spans="1:30" ht="15.75" x14ac:dyDescent="0.25">
      <c r="A1" s="13"/>
      <c r="B1" s="65" t="s">
        <v>80</v>
      </c>
      <c r="C1" s="91" t="s">
        <v>85</v>
      </c>
      <c r="D1" s="91"/>
      <c r="E1" s="91"/>
      <c r="F1" s="91"/>
      <c r="G1" s="91"/>
      <c r="H1" s="91"/>
      <c r="I1" s="90" t="s">
        <v>0</v>
      </c>
      <c r="J1" s="90"/>
      <c r="K1" s="90"/>
      <c r="L1" s="66"/>
      <c r="AB1" s="74" t="s">
        <v>1</v>
      </c>
      <c r="AC1" s="74" t="s">
        <v>2</v>
      </c>
      <c r="AD1" s="1" t="s">
        <v>3</v>
      </c>
    </row>
    <row r="2" spans="1:30" x14ac:dyDescent="0.25">
      <c r="A2" s="13"/>
      <c r="B2" s="14"/>
      <c r="C2" s="14"/>
      <c r="D2" s="13"/>
      <c r="E2" s="44"/>
      <c r="F2" s="15"/>
      <c r="G2" s="16"/>
      <c r="H2" s="15"/>
      <c r="I2" s="15"/>
      <c r="J2" s="14"/>
      <c r="K2" s="14"/>
      <c r="L2" s="66"/>
    </row>
    <row r="3" spans="1:30" x14ac:dyDescent="0.25">
      <c r="A3" s="17"/>
      <c r="B3" s="28" t="s">
        <v>25</v>
      </c>
      <c r="C3" s="48"/>
      <c r="D3" s="49"/>
      <c r="E3" s="50"/>
      <c r="F3" s="51"/>
      <c r="G3" s="49"/>
      <c r="H3" s="51"/>
      <c r="I3" s="51"/>
      <c r="J3" s="48"/>
      <c r="K3" s="48"/>
      <c r="L3" s="66"/>
    </row>
    <row r="4" spans="1:30" ht="30" x14ac:dyDescent="0.25">
      <c r="A4" s="18" t="s">
        <v>4</v>
      </c>
      <c r="B4" s="19" t="s">
        <v>5</v>
      </c>
      <c r="C4" s="19" t="s">
        <v>6</v>
      </c>
      <c r="D4" s="19" t="s">
        <v>7</v>
      </c>
      <c r="E4" s="46" t="s">
        <v>8</v>
      </c>
      <c r="F4" s="20" t="s">
        <v>9</v>
      </c>
      <c r="G4" s="21" t="s">
        <v>10</v>
      </c>
      <c r="H4" s="20" t="s">
        <v>11</v>
      </c>
      <c r="I4" s="20" t="s">
        <v>12</v>
      </c>
      <c r="J4" s="19" t="s">
        <v>13</v>
      </c>
      <c r="K4" s="19" t="s">
        <v>14</v>
      </c>
      <c r="L4" s="68"/>
    </row>
    <row r="5" spans="1:30" ht="195" x14ac:dyDescent="0.25">
      <c r="A5" s="18" t="s">
        <v>15</v>
      </c>
      <c r="B5" s="29" t="s">
        <v>20</v>
      </c>
      <c r="C5" s="40" t="s">
        <v>16</v>
      </c>
      <c r="D5" s="40">
        <v>800</v>
      </c>
      <c r="E5" s="63">
        <v>0</v>
      </c>
      <c r="F5" s="27">
        <f>D5*E5</f>
        <v>0</v>
      </c>
      <c r="G5" s="22">
        <v>0.08</v>
      </c>
      <c r="H5" s="27">
        <f>F5*G5</f>
        <v>0</v>
      </c>
      <c r="I5" s="27">
        <f>F5+H5</f>
        <v>0</v>
      </c>
      <c r="J5" s="23"/>
      <c r="K5" s="23"/>
      <c r="L5" s="69"/>
    </row>
    <row r="6" spans="1:30" ht="165" x14ac:dyDescent="0.25">
      <c r="A6" s="18" t="s">
        <v>17</v>
      </c>
      <c r="B6" s="29" t="s">
        <v>21</v>
      </c>
      <c r="C6" s="40" t="s">
        <v>16</v>
      </c>
      <c r="D6" s="40">
        <v>20</v>
      </c>
      <c r="E6" s="63">
        <v>0</v>
      </c>
      <c r="F6" s="27">
        <f>D6*E6</f>
        <v>0</v>
      </c>
      <c r="G6" s="22">
        <v>0.08</v>
      </c>
      <c r="H6" s="27">
        <f>F6*G6</f>
        <v>0</v>
      </c>
      <c r="I6" s="27">
        <f>F6+H6</f>
        <v>0</v>
      </c>
      <c r="J6" s="23"/>
      <c r="K6" s="23"/>
      <c r="L6" s="69"/>
    </row>
    <row r="7" spans="1:30" ht="165" x14ac:dyDescent="0.25">
      <c r="A7" s="18" t="s">
        <v>18</v>
      </c>
      <c r="B7" s="29" t="s">
        <v>22</v>
      </c>
      <c r="C7" s="40" t="s">
        <v>16</v>
      </c>
      <c r="D7" s="40">
        <v>100</v>
      </c>
      <c r="E7" s="63">
        <v>0</v>
      </c>
      <c r="F7" s="27">
        <f>D7*E7</f>
        <v>0</v>
      </c>
      <c r="G7" s="22">
        <v>0.08</v>
      </c>
      <c r="H7" s="27">
        <f>F7*G7</f>
        <v>0</v>
      </c>
      <c r="I7" s="27">
        <f>F7+H7</f>
        <v>0</v>
      </c>
      <c r="J7" s="23"/>
      <c r="K7" s="23"/>
      <c r="L7" s="69"/>
    </row>
    <row r="8" spans="1:30" x14ac:dyDescent="0.25">
      <c r="A8" s="34"/>
      <c r="B8" s="24" t="s">
        <v>61</v>
      </c>
      <c r="C8" s="25"/>
      <c r="D8" s="26"/>
      <c r="E8" s="47"/>
      <c r="F8" s="30">
        <f>SUM(F5:F7)</f>
        <v>0</v>
      </c>
      <c r="G8" s="75"/>
      <c r="H8" s="30">
        <f>SUM(H5:H7)</f>
        <v>0</v>
      </c>
      <c r="I8" s="30">
        <f>SUM(I5:I7)</f>
        <v>0</v>
      </c>
      <c r="J8" s="14"/>
      <c r="K8" s="14"/>
      <c r="L8" s="67"/>
      <c r="AB8" s="74">
        <f>MIN(L8:AA8)</f>
        <v>0</v>
      </c>
      <c r="AD8" s="1" t="s">
        <v>23</v>
      </c>
    </row>
    <row r="9" spans="1:30" x14ac:dyDescent="0.25">
      <c r="A9" s="13"/>
      <c r="B9" s="14"/>
      <c r="C9" s="14"/>
      <c r="D9" s="13"/>
      <c r="E9" s="44"/>
      <c r="F9" s="15"/>
      <c r="G9" s="16"/>
      <c r="H9" s="15"/>
      <c r="I9" s="15"/>
      <c r="J9" s="14"/>
      <c r="K9" s="14"/>
      <c r="L9" s="66"/>
    </row>
    <row r="10" spans="1:30" x14ac:dyDescent="0.25">
      <c r="A10" s="41"/>
      <c r="B10" s="28" t="s">
        <v>26</v>
      </c>
      <c r="C10" s="42"/>
      <c r="D10" s="43"/>
      <c r="E10" s="44"/>
      <c r="F10" s="15"/>
      <c r="G10" s="16"/>
      <c r="H10" s="15"/>
      <c r="I10" s="15"/>
      <c r="J10" s="45"/>
      <c r="K10" s="45"/>
      <c r="L10" s="66"/>
    </row>
    <row r="11" spans="1:30" ht="30" x14ac:dyDescent="0.25">
      <c r="A11" s="19" t="s">
        <v>4</v>
      </c>
      <c r="B11" s="19" t="s">
        <v>5</v>
      </c>
      <c r="C11" s="19" t="s">
        <v>6</v>
      </c>
      <c r="D11" s="19" t="s">
        <v>7</v>
      </c>
      <c r="E11" s="46" t="s">
        <v>8</v>
      </c>
      <c r="F11" s="20" t="s">
        <v>9</v>
      </c>
      <c r="G11" s="21" t="s">
        <v>10</v>
      </c>
      <c r="H11" s="20" t="s">
        <v>11</v>
      </c>
      <c r="I11" s="20" t="s">
        <v>12</v>
      </c>
      <c r="J11" s="19" t="s">
        <v>13</v>
      </c>
      <c r="K11" s="19" t="s">
        <v>14</v>
      </c>
      <c r="L11" s="68"/>
    </row>
    <row r="12" spans="1:30" ht="75" x14ac:dyDescent="0.25">
      <c r="A12" s="18" t="s">
        <v>15</v>
      </c>
      <c r="B12" s="29" t="s">
        <v>27</v>
      </c>
      <c r="C12" s="40" t="s">
        <v>16</v>
      </c>
      <c r="D12" s="40">
        <v>1400</v>
      </c>
      <c r="E12" s="62">
        <v>0</v>
      </c>
      <c r="F12" s="27">
        <f>D12*E12</f>
        <v>0</v>
      </c>
      <c r="G12" s="22">
        <v>0.08</v>
      </c>
      <c r="H12" s="27">
        <f>F12*G12</f>
        <v>0</v>
      </c>
      <c r="I12" s="27">
        <f>F12+H12</f>
        <v>0</v>
      </c>
      <c r="J12" s="23"/>
      <c r="K12" s="23"/>
      <c r="L12" s="69"/>
    </row>
    <row r="13" spans="1:30" x14ac:dyDescent="0.25">
      <c r="A13" s="13"/>
      <c r="B13" s="24" t="s">
        <v>62</v>
      </c>
      <c r="C13" s="25"/>
      <c r="D13" s="26"/>
      <c r="E13" s="47"/>
      <c r="F13" s="30">
        <f>SUM(F12:F12)</f>
        <v>0</v>
      </c>
      <c r="G13" s="37"/>
      <c r="H13" s="30">
        <f>SUM(H12:H12)</f>
        <v>0</v>
      </c>
      <c r="I13" s="30">
        <f>SUM(I12:I12)</f>
        <v>0</v>
      </c>
      <c r="J13" s="14"/>
      <c r="K13" s="14"/>
      <c r="L13" s="66"/>
      <c r="AB13" s="74">
        <f>MIN(L13:AA13)</f>
        <v>0</v>
      </c>
      <c r="AD13" s="1" t="s">
        <v>19</v>
      </c>
    </row>
    <row r="14" spans="1:30" x14ac:dyDescent="0.25">
      <c r="A14" s="34"/>
      <c r="B14" s="32"/>
      <c r="C14" s="14"/>
      <c r="D14" s="13"/>
      <c r="E14" s="44"/>
      <c r="F14" s="52"/>
      <c r="G14" s="53"/>
      <c r="H14" s="52"/>
      <c r="I14" s="52"/>
      <c r="J14" s="14"/>
      <c r="K14" s="14"/>
      <c r="L14" s="66"/>
    </row>
    <row r="15" spans="1:30" x14ac:dyDescent="0.25">
      <c r="A15" s="34"/>
      <c r="B15" s="61" t="s">
        <v>28</v>
      </c>
      <c r="C15" s="14"/>
      <c r="D15" s="13"/>
      <c r="E15" s="44"/>
      <c r="F15" s="52"/>
      <c r="G15" s="53"/>
      <c r="H15" s="52"/>
      <c r="I15" s="52"/>
      <c r="J15" s="14"/>
      <c r="K15" s="14"/>
      <c r="L15" s="66"/>
    </row>
    <row r="16" spans="1:30" ht="30" x14ac:dyDescent="0.25">
      <c r="A16" s="18" t="s">
        <v>4</v>
      </c>
      <c r="B16" s="19" t="s">
        <v>5</v>
      </c>
      <c r="C16" s="19" t="s">
        <v>6</v>
      </c>
      <c r="D16" s="19" t="s">
        <v>7</v>
      </c>
      <c r="E16" s="46" t="s">
        <v>8</v>
      </c>
      <c r="F16" s="20" t="s">
        <v>9</v>
      </c>
      <c r="G16" s="21" t="s">
        <v>10</v>
      </c>
      <c r="H16" s="20" t="s">
        <v>11</v>
      </c>
      <c r="I16" s="20" t="s">
        <v>12</v>
      </c>
      <c r="J16" s="19" t="s">
        <v>13</v>
      </c>
      <c r="K16" s="19" t="s">
        <v>14</v>
      </c>
      <c r="L16" s="68"/>
    </row>
    <row r="17" spans="1:30" ht="75" x14ac:dyDescent="0.25">
      <c r="A17" s="18" t="s">
        <v>15</v>
      </c>
      <c r="B17" s="29" t="s">
        <v>29</v>
      </c>
      <c r="C17" s="40" t="s">
        <v>16</v>
      </c>
      <c r="D17" s="40">
        <v>100</v>
      </c>
      <c r="E17" s="63">
        <v>0</v>
      </c>
      <c r="F17" s="27">
        <f>D17*E17</f>
        <v>0</v>
      </c>
      <c r="G17" s="22">
        <v>0.08</v>
      </c>
      <c r="H17" s="27">
        <f>F17*G17</f>
        <v>0</v>
      </c>
      <c r="I17" s="27">
        <f>F17+H17</f>
        <v>0</v>
      </c>
      <c r="J17" s="23"/>
      <c r="K17" s="23"/>
      <c r="L17" s="69"/>
    </row>
    <row r="18" spans="1:30" x14ac:dyDescent="0.25">
      <c r="A18" s="34"/>
      <c r="B18" s="35" t="s">
        <v>63</v>
      </c>
      <c r="C18" s="36"/>
      <c r="D18" s="55"/>
      <c r="E18" s="56"/>
      <c r="F18" s="30">
        <f>SUM(F17:F17)</f>
        <v>0</v>
      </c>
      <c r="G18" s="37"/>
      <c r="H18" s="30">
        <f>SUM(H17:H17)</f>
        <v>0</v>
      </c>
      <c r="I18" s="30">
        <f>SUM(I17:I17)</f>
        <v>0</v>
      </c>
      <c r="J18" s="14"/>
      <c r="K18" s="14"/>
      <c r="L18" s="66"/>
      <c r="AB18" s="74">
        <f>MIN(L18:AA18)</f>
        <v>0</v>
      </c>
      <c r="AD18" s="1" t="s">
        <v>24</v>
      </c>
    </row>
    <row r="19" spans="1:30" x14ac:dyDescent="0.25">
      <c r="A19" s="54"/>
      <c r="B19" s="54"/>
      <c r="C19" s="54"/>
      <c r="D19" s="54"/>
      <c r="E19" s="57"/>
      <c r="F19" s="58"/>
      <c r="G19" s="54"/>
      <c r="H19" s="58"/>
      <c r="I19" s="58"/>
      <c r="J19" s="54"/>
      <c r="K19" s="54"/>
      <c r="L19" s="72"/>
    </row>
    <row r="20" spans="1:30" x14ac:dyDescent="0.25">
      <c r="A20" s="34"/>
      <c r="B20" s="32"/>
      <c r="C20" s="14"/>
      <c r="D20" s="13"/>
      <c r="E20" s="44"/>
      <c r="F20" s="52"/>
      <c r="G20" s="53"/>
      <c r="H20" s="52"/>
      <c r="I20" s="52"/>
      <c r="J20" s="14"/>
      <c r="K20" s="14"/>
      <c r="L20" s="66"/>
    </row>
    <row r="21" spans="1:30" x14ac:dyDescent="0.25">
      <c r="A21" s="34"/>
      <c r="B21" s="61" t="s">
        <v>58</v>
      </c>
      <c r="C21" s="14"/>
      <c r="D21" s="13"/>
      <c r="E21" s="44"/>
      <c r="F21" s="52"/>
      <c r="G21" s="53"/>
      <c r="H21" s="52"/>
      <c r="I21" s="52"/>
      <c r="J21" s="14"/>
      <c r="K21" s="14"/>
      <c r="L21" s="66"/>
    </row>
    <row r="22" spans="1:30" ht="30" x14ac:dyDescent="0.25">
      <c r="A22" s="18" t="s">
        <v>4</v>
      </c>
      <c r="B22" s="19" t="s">
        <v>5</v>
      </c>
      <c r="C22" s="19" t="s">
        <v>6</v>
      </c>
      <c r="D22" s="19" t="s">
        <v>7</v>
      </c>
      <c r="E22" s="46" t="s">
        <v>8</v>
      </c>
      <c r="F22" s="20" t="s">
        <v>9</v>
      </c>
      <c r="G22" s="21" t="s">
        <v>10</v>
      </c>
      <c r="H22" s="20" t="s">
        <v>11</v>
      </c>
      <c r="I22" s="20" t="s">
        <v>12</v>
      </c>
      <c r="J22" s="19" t="s">
        <v>13</v>
      </c>
      <c r="K22" s="19" t="s">
        <v>14</v>
      </c>
      <c r="L22" s="68"/>
    </row>
    <row r="23" spans="1:30" ht="180" x14ac:dyDescent="0.25">
      <c r="A23" s="18" t="s">
        <v>15</v>
      </c>
      <c r="B23" s="92" t="s">
        <v>82</v>
      </c>
      <c r="C23" s="40" t="s">
        <v>16</v>
      </c>
      <c r="D23" s="40">
        <v>800</v>
      </c>
      <c r="E23" s="63">
        <v>0</v>
      </c>
      <c r="F23" s="27">
        <f>D23*E23</f>
        <v>0</v>
      </c>
      <c r="G23" s="22">
        <v>0.08</v>
      </c>
      <c r="H23" s="27">
        <f>F23*G23</f>
        <v>0</v>
      </c>
      <c r="I23" s="27">
        <f>F23+H23</f>
        <v>0</v>
      </c>
      <c r="J23" s="23"/>
      <c r="K23" s="23"/>
      <c r="L23" s="69"/>
    </row>
    <row r="24" spans="1:30" x14ac:dyDescent="0.25">
      <c r="A24" s="34"/>
      <c r="B24" s="35" t="s">
        <v>64</v>
      </c>
      <c r="C24" s="36"/>
      <c r="D24" s="55"/>
      <c r="E24" s="56"/>
      <c r="F24" s="30">
        <f>SUM(F23:F23)</f>
        <v>0</v>
      </c>
      <c r="G24" s="37"/>
      <c r="H24" s="30">
        <f>SUM(H23:H23)</f>
        <v>0</v>
      </c>
      <c r="I24" s="30">
        <f>SUM(I23:I23)</f>
        <v>0</v>
      </c>
      <c r="J24" s="14"/>
      <c r="K24" s="14"/>
      <c r="L24" s="66"/>
      <c r="AB24" s="74">
        <f>MIN(L24:AA24)</f>
        <v>0</v>
      </c>
      <c r="AD24" s="1" t="s">
        <v>23</v>
      </c>
    </row>
    <row r="25" spans="1:30" customFormat="1" x14ac:dyDescent="0.25"/>
    <row r="26" spans="1:30" customFormat="1" x14ac:dyDescent="0.25">
      <c r="A26" s="34"/>
      <c r="B26" s="61" t="s">
        <v>59</v>
      </c>
      <c r="C26" s="14"/>
      <c r="D26" s="13"/>
      <c r="E26" s="44"/>
      <c r="F26" s="52"/>
      <c r="G26" s="53"/>
      <c r="H26" s="52"/>
      <c r="I26" s="52"/>
      <c r="J26" s="14"/>
      <c r="K26" s="14"/>
    </row>
    <row r="27" spans="1:30" ht="30" x14ac:dyDescent="0.25">
      <c r="A27" s="18" t="s">
        <v>4</v>
      </c>
      <c r="B27" s="19" t="s">
        <v>5</v>
      </c>
      <c r="C27" s="19" t="s">
        <v>6</v>
      </c>
      <c r="D27" s="19" t="s">
        <v>7</v>
      </c>
      <c r="E27" s="46" t="s">
        <v>8</v>
      </c>
      <c r="F27" s="20" t="s">
        <v>9</v>
      </c>
      <c r="G27" s="21" t="s">
        <v>10</v>
      </c>
      <c r="H27" s="20" t="s">
        <v>11</v>
      </c>
      <c r="I27" s="20" t="s">
        <v>12</v>
      </c>
      <c r="J27" s="19" t="s">
        <v>13</v>
      </c>
      <c r="K27" s="19" t="s">
        <v>14</v>
      </c>
      <c r="L27" s="66"/>
    </row>
    <row r="28" spans="1:30" ht="173.25" customHeight="1" x14ac:dyDescent="0.25">
      <c r="A28" s="18" t="s">
        <v>15</v>
      </c>
      <c r="B28" s="29" t="s">
        <v>60</v>
      </c>
      <c r="C28" s="40" t="s">
        <v>16</v>
      </c>
      <c r="D28" s="40">
        <v>600</v>
      </c>
      <c r="E28" s="63">
        <v>0</v>
      </c>
      <c r="F28" s="27">
        <f>D28*E28</f>
        <v>0</v>
      </c>
      <c r="G28" s="22">
        <v>0.08</v>
      </c>
      <c r="H28" s="27">
        <f>F28*G28</f>
        <v>0</v>
      </c>
      <c r="I28" s="27">
        <f>F28+H28</f>
        <v>0</v>
      </c>
      <c r="J28" s="23"/>
      <c r="K28" s="23"/>
      <c r="L28" s="66"/>
    </row>
    <row r="29" spans="1:30" x14ac:dyDescent="0.25">
      <c r="A29" s="34"/>
      <c r="B29" s="35" t="s">
        <v>65</v>
      </c>
      <c r="C29" s="36"/>
      <c r="D29" s="55"/>
      <c r="E29" s="56"/>
      <c r="F29" s="30">
        <f>SUM(F28:F28)</f>
        <v>0</v>
      </c>
      <c r="G29" s="37"/>
      <c r="H29" s="30">
        <f>SUM(H28:H28)</f>
        <v>0</v>
      </c>
      <c r="I29" s="30">
        <f>SUM(I28:I28)</f>
        <v>0</v>
      </c>
      <c r="J29" s="14"/>
      <c r="K29" s="14"/>
      <c r="L29" s="66"/>
    </row>
    <row r="30" spans="1:30" x14ac:dyDescent="0.25">
      <c r="A30" s="34"/>
      <c r="B30" s="39"/>
      <c r="C30" s="33"/>
      <c r="D30" s="31"/>
      <c r="E30" s="59"/>
      <c r="F30" s="60"/>
      <c r="G30" s="38"/>
      <c r="H30" s="60"/>
      <c r="I30" s="60"/>
      <c r="J30" s="14"/>
      <c r="K30" s="14"/>
      <c r="L30" s="66"/>
    </row>
    <row r="31" spans="1:30" x14ac:dyDescent="0.25">
      <c r="A31" s="34"/>
      <c r="B31" s="32"/>
      <c r="C31" s="14"/>
      <c r="D31" s="13"/>
      <c r="E31" s="44"/>
      <c r="F31" s="52"/>
      <c r="G31" s="53"/>
      <c r="H31" s="52"/>
      <c r="I31" s="52"/>
      <c r="J31" s="14"/>
      <c r="K31" s="14"/>
      <c r="L31" s="66"/>
    </row>
    <row r="32" spans="1:30" x14ac:dyDescent="0.25">
      <c r="A32" s="34"/>
      <c r="B32" s="61" t="s">
        <v>30</v>
      </c>
      <c r="C32" s="14"/>
      <c r="D32" s="13"/>
      <c r="E32" s="44"/>
      <c r="F32" s="52"/>
      <c r="G32" s="53"/>
      <c r="H32" s="52"/>
      <c r="I32" s="52"/>
      <c r="J32" s="14"/>
      <c r="K32" s="14"/>
      <c r="L32" s="66"/>
    </row>
    <row r="33" spans="1:30" ht="30" x14ac:dyDescent="0.25">
      <c r="A33" s="18" t="s">
        <v>4</v>
      </c>
      <c r="B33" s="19" t="s">
        <v>5</v>
      </c>
      <c r="C33" s="19" t="s">
        <v>6</v>
      </c>
      <c r="D33" s="19" t="s">
        <v>7</v>
      </c>
      <c r="E33" s="46" t="s">
        <v>8</v>
      </c>
      <c r="F33" s="20" t="s">
        <v>9</v>
      </c>
      <c r="G33" s="21" t="s">
        <v>10</v>
      </c>
      <c r="H33" s="20" t="s">
        <v>11</v>
      </c>
      <c r="I33" s="20" t="s">
        <v>12</v>
      </c>
      <c r="J33" s="19" t="s">
        <v>13</v>
      </c>
      <c r="K33" s="19" t="s">
        <v>14</v>
      </c>
      <c r="L33" s="68"/>
    </row>
    <row r="34" spans="1:30" ht="90" x14ac:dyDescent="0.25">
      <c r="A34" s="18" t="s">
        <v>15</v>
      </c>
      <c r="B34" s="29" t="s">
        <v>57</v>
      </c>
      <c r="C34" s="40" t="s">
        <v>16</v>
      </c>
      <c r="D34" s="40">
        <v>200</v>
      </c>
      <c r="E34" s="63">
        <v>0</v>
      </c>
      <c r="F34" s="27">
        <f>D34*E34</f>
        <v>0</v>
      </c>
      <c r="G34" s="22">
        <v>0.08</v>
      </c>
      <c r="H34" s="27">
        <f>F34*G34</f>
        <v>0</v>
      </c>
      <c r="I34" s="27">
        <f>F34+H34</f>
        <v>0</v>
      </c>
      <c r="J34" s="23"/>
      <c r="K34" s="23"/>
      <c r="L34" s="69"/>
    </row>
    <row r="35" spans="1:30" x14ac:dyDescent="0.25">
      <c r="A35" s="34"/>
      <c r="B35" s="35" t="s">
        <v>66</v>
      </c>
      <c r="C35" s="36"/>
      <c r="D35" s="55"/>
      <c r="E35" s="56"/>
      <c r="F35" s="30">
        <f>SUM(F34:F34)</f>
        <v>0</v>
      </c>
      <c r="G35" s="37"/>
      <c r="H35" s="30">
        <f>SUM(H34:H34)</f>
        <v>0</v>
      </c>
      <c r="I35" s="30">
        <f>SUM(I34:I34)</f>
        <v>0</v>
      </c>
      <c r="J35" s="14"/>
      <c r="K35" s="14"/>
      <c r="L35" s="66"/>
      <c r="AB35" s="74">
        <f>MIN(L35:AA35)</f>
        <v>0</v>
      </c>
      <c r="AD35" s="1" t="s">
        <v>19</v>
      </c>
    </row>
    <row r="36" spans="1:30" x14ac:dyDescent="0.25">
      <c r="A36" s="34"/>
      <c r="B36" s="32"/>
      <c r="C36" s="14"/>
      <c r="D36" s="13"/>
      <c r="E36" s="44"/>
      <c r="F36" s="52"/>
      <c r="G36" s="53"/>
      <c r="H36" s="52"/>
      <c r="I36" s="52"/>
      <c r="J36" s="14"/>
      <c r="K36" s="14"/>
      <c r="L36" s="66"/>
    </row>
    <row r="37" spans="1:30" x14ac:dyDescent="0.25">
      <c r="A37" s="34"/>
      <c r="B37" s="61" t="s">
        <v>40</v>
      </c>
      <c r="C37" s="14"/>
      <c r="D37" s="13"/>
      <c r="E37" s="44"/>
      <c r="F37" s="52"/>
      <c r="G37" s="53"/>
      <c r="H37" s="52"/>
      <c r="I37" s="52"/>
      <c r="J37" s="14"/>
      <c r="K37" s="14"/>
      <c r="L37" s="66"/>
    </row>
    <row r="38" spans="1:30" ht="30" x14ac:dyDescent="0.25">
      <c r="A38" s="18" t="s">
        <v>4</v>
      </c>
      <c r="B38" s="19" t="s">
        <v>5</v>
      </c>
      <c r="C38" s="19" t="s">
        <v>6</v>
      </c>
      <c r="D38" s="19" t="s">
        <v>7</v>
      </c>
      <c r="E38" s="46" t="s">
        <v>8</v>
      </c>
      <c r="F38" s="20" t="s">
        <v>9</v>
      </c>
      <c r="G38" s="21" t="s">
        <v>10</v>
      </c>
      <c r="H38" s="20" t="s">
        <v>11</v>
      </c>
      <c r="I38" s="20" t="s">
        <v>12</v>
      </c>
      <c r="J38" s="19" t="s">
        <v>13</v>
      </c>
      <c r="K38" s="19" t="s">
        <v>14</v>
      </c>
      <c r="L38" s="68"/>
    </row>
    <row r="39" spans="1:30" ht="108" customHeight="1" x14ac:dyDescent="0.25">
      <c r="A39" s="18" t="s">
        <v>15</v>
      </c>
      <c r="B39" s="29" t="s">
        <v>41</v>
      </c>
      <c r="C39" s="40" t="s">
        <v>16</v>
      </c>
      <c r="D39" s="40">
        <v>700</v>
      </c>
      <c r="E39" s="63">
        <v>0</v>
      </c>
      <c r="F39" s="27">
        <f>D39*E39</f>
        <v>0</v>
      </c>
      <c r="G39" s="22">
        <v>0.08</v>
      </c>
      <c r="H39" s="27">
        <f>F39*G39</f>
        <v>0</v>
      </c>
      <c r="I39" s="27">
        <f>F39+H39</f>
        <v>0</v>
      </c>
      <c r="J39" s="23"/>
      <c r="K39" s="23"/>
      <c r="L39" s="69"/>
    </row>
    <row r="40" spans="1:30" x14ac:dyDescent="0.25">
      <c r="A40" s="34"/>
      <c r="B40" s="35" t="s">
        <v>67</v>
      </c>
      <c r="C40" s="36"/>
      <c r="D40" s="55"/>
      <c r="E40" s="56"/>
      <c r="F40" s="30">
        <f>SUM(F39:F39)</f>
        <v>0</v>
      </c>
      <c r="G40" s="37"/>
      <c r="H40" s="30">
        <f>SUM(H39:H39)</f>
        <v>0</v>
      </c>
      <c r="I40" s="30">
        <f>SUM(I39:I39)</f>
        <v>0</v>
      </c>
      <c r="J40" s="14"/>
      <c r="K40" s="14"/>
      <c r="L40" s="66"/>
      <c r="AB40" s="74">
        <f>MIN(L40:AA40)</f>
        <v>0</v>
      </c>
      <c r="AD40" s="1" t="s">
        <v>19</v>
      </c>
    </row>
    <row r="41" spans="1:30" x14ac:dyDescent="0.25">
      <c r="A41" s="34"/>
      <c r="B41" s="32"/>
      <c r="C41" s="14"/>
      <c r="D41" s="13"/>
      <c r="E41" s="44"/>
      <c r="F41" s="52"/>
      <c r="G41" s="53"/>
      <c r="H41" s="52"/>
      <c r="I41" s="52"/>
      <c r="J41" s="14"/>
      <c r="K41" s="14"/>
      <c r="L41" s="66"/>
    </row>
    <row r="42" spans="1:30" x14ac:dyDescent="0.25">
      <c r="A42" s="34"/>
      <c r="B42" s="61" t="s">
        <v>31</v>
      </c>
      <c r="C42" s="14"/>
      <c r="D42" s="13"/>
      <c r="E42" s="44"/>
      <c r="F42" s="52"/>
      <c r="G42" s="53"/>
      <c r="H42" s="52"/>
      <c r="I42" s="52"/>
      <c r="J42" s="14"/>
      <c r="K42" s="14"/>
      <c r="L42" s="66"/>
    </row>
    <row r="43" spans="1:30" ht="30" x14ac:dyDescent="0.25">
      <c r="A43" s="18" t="s">
        <v>4</v>
      </c>
      <c r="B43" s="19" t="s">
        <v>5</v>
      </c>
      <c r="C43" s="19" t="s">
        <v>6</v>
      </c>
      <c r="D43" s="19" t="s">
        <v>7</v>
      </c>
      <c r="E43" s="46" t="s">
        <v>8</v>
      </c>
      <c r="F43" s="20" t="s">
        <v>9</v>
      </c>
      <c r="G43" s="21" t="s">
        <v>10</v>
      </c>
      <c r="H43" s="20" t="s">
        <v>11</v>
      </c>
      <c r="I43" s="20" t="s">
        <v>12</v>
      </c>
      <c r="J43" s="19" t="s">
        <v>13</v>
      </c>
      <c r="K43" s="19" t="s">
        <v>14</v>
      </c>
      <c r="L43" s="69"/>
    </row>
    <row r="44" spans="1:30" ht="60" x14ac:dyDescent="0.25">
      <c r="A44" s="18" t="s">
        <v>15</v>
      </c>
      <c r="B44" s="29" t="s">
        <v>42</v>
      </c>
      <c r="C44" s="40" t="s">
        <v>16</v>
      </c>
      <c r="D44" s="40">
        <v>10</v>
      </c>
      <c r="E44" s="63">
        <v>0</v>
      </c>
      <c r="F44" s="27">
        <f>D44*E44</f>
        <v>0</v>
      </c>
      <c r="G44" s="22">
        <v>0.08</v>
      </c>
      <c r="H44" s="27">
        <f>F44*G44</f>
        <v>0</v>
      </c>
      <c r="I44" s="27">
        <f>F44+H44</f>
        <v>0</v>
      </c>
      <c r="J44" s="23"/>
      <c r="K44" s="23"/>
      <c r="L44" s="69"/>
    </row>
    <row r="45" spans="1:30" x14ac:dyDescent="0.25">
      <c r="A45" s="34"/>
      <c r="B45" s="35" t="s">
        <v>68</v>
      </c>
      <c r="C45" s="36"/>
      <c r="D45" s="55"/>
      <c r="E45" s="56"/>
      <c r="F45" s="30">
        <f>SUM(F44:F44)</f>
        <v>0</v>
      </c>
      <c r="G45" s="37"/>
      <c r="H45" s="30">
        <f>SUM(H44:H44)</f>
        <v>0</v>
      </c>
      <c r="I45" s="30">
        <f>SUM(I44:I44)</f>
        <v>0</v>
      </c>
      <c r="J45" s="14"/>
      <c r="K45" s="14"/>
      <c r="L45" s="66"/>
      <c r="AB45" s="74">
        <f>MIN(L45:AA45)</f>
        <v>0</v>
      </c>
      <c r="AD45" s="1" t="s">
        <v>19</v>
      </c>
    </row>
    <row r="46" spans="1:30" x14ac:dyDescent="0.25">
      <c r="A46" s="34"/>
      <c r="B46" s="32"/>
      <c r="C46" s="14"/>
      <c r="D46" s="13"/>
      <c r="E46" s="44"/>
      <c r="F46" s="52"/>
      <c r="G46" s="53"/>
      <c r="H46" s="52"/>
      <c r="I46" s="52"/>
      <c r="J46" s="14"/>
      <c r="K46" s="14"/>
      <c r="L46" s="66"/>
    </row>
    <row r="47" spans="1:30" x14ac:dyDescent="0.25">
      <c r="A47" s="34"/>
      <c r="B47" s="61" t="s">
        <v>32</v>
      </c>
      <c r="C47" s="14"/>
      <c r="D47" s="13"/>
      <c r="E47" s="44"/>
      <c r="F47" s="52"/>
      <c r="G47" s="53"/>
      <c r="H47" s="52"/>
      <c r="I47" s="52"/>
      <c r="J47" s="14"/>
      <c r="K47" s="14"/>
      <c r="L47" s="66"/>
    </row>
    <row r="48" spans="1:30" ht="30" x14ac:dyDescent="0.25">
      <c r="A48" s="18" t="s">
        <v>4</v>
      </c>
      <c r="B48" s="19" t="s">
        <v>5</v>
      </c>
      <c r="C48" s="19" t="s">
        <v>6</v>
      </c>
      <c r="D48" s="19" t="s">
        <v>7</v>
      </c>
      <c r="E48" s="46" t="s">
        <v>8</v>
      </c>
      <c r="F48" s="20" t="s">
        <v>9</v>
      </c>
      <c r="G48" s="21" t="s">
        <v>10</v>
      </c>
      <c r="H48" s="20" t="s">
        <v>11</v>
      </c>
      <c r="I48" s="20" t="s">
        <v>12</v>
      </c>
      <c r="J48" s="19" t="s">
        <v>13</v>
      </c>
      <c r="K48" s="19" t="s">
        <v>14</v>
      </c>
      <c r="L48" s="68"/>
    </row>
    <row r="49" spans="1:30" ht="75" x14ac:dyDescent="0.25">
      <c r="A49" s="18" t="s">
        <v>15</v>
      </c>
      <c r="B49" s="77" t="s">
        <v>43</v>
      </c>
      <c r="C49" s="40" t="s">
        <v>16</v>
      </c>
      <c r="D49" s="40">
        <v>50</v>
      </c>
      <c r="E49" s="63">
        <v>0</v>
      </c>
      <c r="F49" s="27">
        <f>D49*E49</f>
        <v>0</v>
      </c>
      <c r="G49" s="22">
        <v>0.08</v>
      </c>
      <c r="H49" s="27">
        <f>F49*G49</f>
        <v>0</v>
      </c>
      <c r="I49" s="27">
        <f>F49+H49</f>
        <v>0</v>
      </c>
      <c r="J49" s="23"/>
      <c r="K49" s="23"/>
      <c r="L49" s="69"/>
    </row>
    <row r="50" spans="1:30" x14ac:dyDescent="0.25">
      <c r="A50" s="34"/>
      <c r="B50" s="24" t="s">
        <v>69</v>
      </c>
      <c r="C50" s="36"/>
      <c r="D50" s="55"/>
      <c r="E50" s="56"/>
      <c r="F50" s="30">
        <f>SUM(F49:F49)</f>
        <v>0</v>
      </c>
      <c r="G50" s="37"/>
      <c r="H50" s="30">
        <f>SUM(H49:H49)</f>
        <v>0</v>
      </c>
      <c r="I50" s="30">
        <f>SUM(I49:I49)</f>
        <v>0</v>
      </c>
      <c r="J50" s="14"/>
      <c r="K50" s="14"/>
      <c r="L50" s="66"/>
      <c r="AB50" s="74">
        <f>MIN(L50:AA50)</f>
        <v>0</v>
      </c>
      <c r="AD50" s="1" t="s">
        <v>19</v>
      </c>
    </row>
    <row r="51" spans="1:30" x14ac:dyDescent="0.25">
      <c r="A51" s="34"/>
      <c r="B51" s="39"/>
      <c r="C51" s="33"/>
      <c r="D51" s="31"/>
      <c r="E51" s="59"/>
      <c r="F51" s="60"/>
      <c r="G51" s="38"/>
      <c r="H51" s="60"/>
      <c r="I51" s="60"/>
      <c r="J51" s="14"/>
      <c r="K51" s="14"/>
      <c r="L51" s="66"/>
    </row>
    <row r="52" spans="1:30" x14ac:dyDescent="0.25">
      <c r="A52" s="34"/>
      <c r="B52" s="61" t="s">
        <v>33</v>
      </c>
      <c r="C52" s="14"/>
      <c r="D52" s="13"/>
      <c r="E52" s="44"/>
      <c r="F52" s="52"/>
      <c r="G52" s="53"/>
      <c r="H52" s="52"/>
      <c r="I52" s="52"/>
      <c r="J52" s="14"/>
      <c r="K52" s="14"/>
      <c r="L52" s="66"/>
    </row>
    <row r="53" spans="1:30" ht="30" x14ac:dyDescent="0.25">
      <c r="A53" s="18" t="s">
        <v>4</v>
      </c>
      <c r="B53" s="19" t="s">
        <v>5</v>
      </c>
      <c r="C53" s="19" t="s">
        <v>6</v>
      </c>
      <c r="D53" s="19" t="s">
        <v>7</v>
      </c>
      <c r="E53" s="46" t="s">
        <v>8</v>
      </c>
      <c r="F53" s="20" t="s">
        <v>9</v>
      </c>
      <c r="G53" s="21" t="s">
        <v>10</v>
      </c>
      <c r="H53" s="20" t="s">
        <v>11</v>
      </c>
      <c r="I53" s="20" t="s">
        <v>12</v>
      </c>
      <c r="J53" s="19" t="s">
        <v>13</v>
      </c>
      <c r="K53" s="19" t="s">
        <v>14</v>
      </c>
      <c r="L53" s="68"/>
    </row>
    <row r="54" spans="1:30" ht="105" x14ac:dyDescent="0.25">
      <c r="A54" s="18" t="s">
        <v>15</v>
      </c>
      <c r="B54" s="78" t="s">
        <v>44</v>
      </c>
      <c r="C54" s="40" t="s">
        <v>16</v>
      </c>
      <c r="D54" s="40">
        <v>30</v>
      </c>
      <c r="E54" s="63">
        <v>0</v>
      </c>
      <c r="F54" s="27">
        <f>D54*E54</f>
        <v>0</v>
      </c>
      <c r="G54" s="22">
        <v>0.08</v>
      </c>
      <c r="H54" s="27">
        <f>F54*G54</f>
        <v>0</v>
      </c>
      <c r="I54" s="27">
        <f>F54+H54</f>
        <v>0</v>
      </c>
      <c r="J54" s="23"/>
      <c r="K54" s="23"/>
      <c r="L54" s="69"/>
    </row>
    <row r="55" spans="1:30" x14ac:dyDescent="0.25">
      <c r="A55" s="34"/>
      <c r="B55" s="35" t="s">
        <v>70</v>
      </c>
      <c r="C55" s="36"/>
      <c r="D55" s="55"/>
      <c r="E55" s="56"/>
      <c r="F55" s="30">
        <f>SUM(F54:F54)</f>
        <v>0</v>
      </c>
      <c r="G55" s="37"/>
      <c r="H55" s="30">
        <f>SUM(H54:H54)</f>
        <v>0</v>
      </c>
      <c r="I55" s="30">
        <f>SUM(I54:I54)</f>
        <v>0</v>
      </c>
      <c r="J55" s="14"/>
      <c r="K55" s="14"/>
      <c r="L55" s="66"/>
      <c r="AB55" s="74">
        <f>MIN(L55:AA55)</f>
        <v>0</v>
      </c>
      <c r="AD55" s="1" t="s">
        <v>19</v>
      </c>
    </row>
    <row r="56" spans="1:30" x14ac:dyDescent="0.25">
      <c r="A56" s="34"/>
      <c r="B56" s="39"/>
      <c r="C56" s="33"/>
      <c r="D56" s="31"/>
      <c r="E56" s="59"/>
      <c r="F56" s="60"/>
      <c r="G56" s="38"/>
      <c r="H56" s="60"/>
      <c r="I56" s="60"/>
      <c r="J56" s="14"/>
      <c r="K56" s="14"/>
      <c r="L56" s="66"/>
    </row>
    <row r="57" spans="1:30" x14ac:dyDescent="0.25">
      <c r="A57" s="34"/>
      <c r="B57" s="61" t="s">
        <v>34</v>
      </c>
      <c r="C57" s="14"/>
      <c r="D57" s="13"/>
      <c r="E57" s="44"/>
      <c r="F57" s="52"/>
      <c r="G57" s="53"/>
      <c r="H57" s="52"/>
      <c r="I57" s="52"/>
      <c r="J57" s="14"/>
      <c r="K57" s="14"/>
      <c r="L57" s="66"/>
    </row>
    <row r="58" spans="1:30" ht="30" x14ac:dyDescent="0.25">
      <c r="A58" s="18" t="s">
        <v>4</v>
      </c>
      <c r="B58" s="19" t="s">
        <v>5</v>
      </c>
      <c r="C58" s="19" t="s">
        <v>6</v>
      </c>
      <c r="D58" s="19" t="s">
        <v>7</v>
      </c>
      <c r="E58" s="46" t="s">
        <v>8</v>
      </c>
      <c r="F58" s="20" t="s">
        <v>9</v>
      </c>
      <c r="G58" s="21" t="s">
        <v>10</v>
      </c>
      <c r="H58" s="20" t="s">
        <v>11</v>
      </c>
      <c r="I58" s="20" t="s">
        <v>12</v>
      </c>
      <c r="J58" s="19" t="s">
        <v>13</v>
      </c>
      <c r="K58" s="19" t="s">
        <v>14</v>
      </c>
      <c r="L58" s="68"/>
    </row>
    <row r="59" spans="1:30" ht="60" x14ac:dyDescent="0.25">
      <c r="A59" s="18" t="s">
        <v>15</v>
      </c>
      <c r="B59" s="79" t="s">
        <v>52</v>
      </c>
      <c r="C59" s="40" t="s">
        <v>16</v>
      </c>
      <c r="D59" s="40">
        <v>10</v>
      </c>
      <c r="E59" s="63">
        <v>0</v>
      </c>
      <c r="F59" s="27">
        <f>D59*E59</f>
        <v>0</v>
      </c>
      <c r="G59" s="22">
        <v>0.08</v>
      </c>
      <c r="H59" s="27">
        <f>F59*G59</f>
        <v>0</v>
      </c>
      <c r="I59" s="27">
        <f>F59+H59</f>
        <v>0</v>
      </c>
      <c r="J59" s="23"/>
      <c r="K59" s="23"/>
      <c r="L59" s="69"/>
    </row>
    <row r="60" spans="1:30" x14ac:dyDescent="0.25">
      <c r="A60" s="34"/>
      <c r="B60" s="35" t="s">
        <v>71</v>
      </c>
      <c r="C60" s="36"/>
      <c r="D60" s="55"/>
      <c r="E60" s="56"/>
      <c r="F60" s="30">
        <f>SUM(F59:F59)</f>
        <v>0</v>
      </c>
      <c r="G60" s="37"/>
      <c r="H60" s="30">
        <f>SUM(H59:H59)</f>
        <v>0</v>
      </c>
      <c r="I60" s="30">
        <f>SUM(I59:I59)</f>
        <v>0</v>
      </c>
      <c r="J60" s="14"/>
      <c r="K60" s="14"/>
      <c r="L60" s="66"/>
      <c r="AB60" s="74">
        <f>MIN(L60:AA60)</f>
        <v>0</v>
      </c>
      <c r="AD60" s="1" t="s">
        <v>19</v>
      </c>
    </row>
    <row r="61" spans="1:30" x14ac:dyDescent="0.25">
      <c r="A61" s="34"/>
      <c r="B61" s="32"/>
      <c r="C61" s="14"/>
      <c r="D61" s="13"/>
      <c r="E61" s="44"/>
      <c r="F61" s="52"/>
      <c r="G61" s="53"/>
      <c r="H61" s="52"/>
      <c r="I61" s="52"/>
      <c r="J61" s="14"/>
      <c r="K61" s="14"/>
      <c r="L61" s="66"/>
    </row>
    <row r="62" spans="1:30" x14ac:dyDescent="0.25">
      <c r="A62" s="34"/>
      <c r="B62" s="54" t="s">
        <v>35</v>
      </c>
      <c r="C62" s="14"/>
      <c r="D62" s="13"/>
      <c r="E62" s="44"/>
      <c r="F62" s="52"/>
      <c r="G62" s="53"/>
      <c r="H62" s="52"/>
      <c r="I62" s="52"/>
      <c r="J62" s="14"/>
      <c r="K62" s="14"/>
      <c r="L62" s="66"/>
    </row>
    <row r="63" spans="1:30" ht="30" x14ac:dyDescent="0.25">
      <c r="A63" s="18" t="s">
        <v>4</v>
      </c>
      <c r="B63" s="19" t="s">
        <v>5</v>
      </c>
      <c r="C63" s="19" t="s">
        <v>6</v>
      </c>
      <c r="D63" s="19" t="s">
        <v>7</v>
      </c>
      <c r="E63" s="46" t="s">
        <v>8</v>
      </c>
      <c r="F63" s="20" t="s">
        <v>9</v>
      </c>
      <c r="G63" s="21" t="s">
        <v>10</v>
      </c>
      <c r="H63" s="20" t="s">
        <v>11</v>
      </c>
      <c r="I63" s="20" t="s">
        <v>12</v>
      </c>
      <c r="J63" s="19" t="s">
        <v>13</v>
      </c>
      <c r="K63" s="19" t="s">
        <v>14</v>
      </c>
      <c r="L63" s="70" t="s">
        <v>81</v>
      </c>
    </row>
    <row r="64" spans="1:30" ht="165" x14ac:dyDescent="0.25">
      <c r="A64" s="18" t="s">
        <v>15</v>
      </c>
      <c r="B64" s="29" t="s">
        <v>45</v>
      </c>
      <c r="C64" s="40" t="s">
        <v>16</v>
      </c>
      <c r="D64" s="40">
        <v>100</v>
      </c>
      <c r="E64" s="63">
        <v>0</v>
      </c>
      <c r="F64" s="27">
        <f>D64*E64</f>
        <v>0</v>
      </c>
      <c r="G64" s="22">
        <v>0.08</v>
      </c>
      <c r="H64" s="27">
        <f>F64*G64</f>
        <v>0</v>
      </c>
      <c r="I64" s="27">
        <f>F64+H64</f>
        <v>0</v>
      </c>
      <c r="J64" s="23"/>
      <c r="K64" s="23"/>
      <c r="L64" s="69"/>
    </row>
    <row r="65" spans="1:30" x14ac:dyDescent="0.25">
      <c r="A65" s="34"/>
      <c r="B65" s="35" t="s">
        <v>72</v>
      </c>
      <c r="C65" s="36"/>
      <c r="D65" s="55"/>
      <c r="E65" s="56"/>
      <c r="F65" s="30">
        <f>SUM(F64:F64)</f>
        <v>0</v>
      </c>
      <c r="G65" s="37"/>
      <c r="H65" s="30">
        <f>SUM(H64:H64)</f>
        <v>0</v>
      </c>
      <c r="I65" s="30">
        <f>SUM(I64:I64)</f>
        <v>0</v>
      </c>
      <c r="J65" s="14"/>
      <c r="K65" s="14"/>
      <c r="L65" s="69"/>
      <c r="AB65" s="74">
        <f>MIN(L65:AA65)</f>
        <v>0</v>
      </c>
      <c r="AD65" s="1" t="s">
        <v>23</v>
      </c>
    </row>
    <row r="66" spans="1:30" x14ac:dyDescent="0.25">
      <c r="A66" s="34"/>
      <c r="B66" s="32"/>
      <c r="C66" s="14"/>
      <c r="D66" s="13"/>
      <c r="E66" s="44"/>
      <c r="F66" s="52"/>
      <c r="G66" s="53"/>
      <c r="H66" s="52"/>
      <c r="I66" s="52"/>
      <c r="J66" s="14"/>
      <c r="K66" s="14"/>
      <c r="L66" s="69"/>
    </row>
    <row r="67" spans="1:30" x14ac:dyDescent="0.25">
      <c r="A67" s="34"/>
      <c r="B67" s="61" t="s">
        <v>36</v>
      </c>
      <c r="C67" s="14"/>
      <c r="D67" s="13"/>
      <c r="E67" s="44"/>
      <c r="F67" s="52"/>
      <c r="G67" s="53"/>
      <c r="H67" s="52"/>
      <c r="I67" s="52"/>
      <c r="J67" s="14"/>
      <c r="K67" s="14"/>
      <c r="L67" s="69"/>
    </row>
    <row r="68" spans="1:30" ht="30" x14ac:dyDescent="0.25">
      <c r="A68" s="18" t="s">
        <v>4</v>
      </c>
      <c r="B68" s="19" t="s">
        <v>5</v>
      </c>
      <c r="C68" s="19" t="s">
        <v>6</v>
      </c>
      <c r="D68" s="19" t="s">
        <v>7</v>
      </c>
      <c r="E68" s="46" t="s">
        <v>8</v>
      </c>
      <c r="F68" s="20" t="s">
        <v>9</v>
      </c>
      <c r="G68" s="21" t="s">
        <v>10</v>
      </c>
      <c r="H68" s="20" t="s">
        <v>11</v>
      </c>
      <c r="I68" s="20" t="s">
        <v>12</v>
      </c>
      <c r="J68" s="19" t="s">
        <v>13</v>
      </c>
      <c r="K68" s="19" t="s">
        <v>14</v>
      </c>
      <c r="L68" s="68"/>
    </row>
    <row r="69" spans="1:30" ht="30" customHeight="1" x14ac:dyDescent="0.25">
      <c r="A69" s="18" t="s">
        <v>15</v>
      </c>
      <c r="B69" s="88" t="s">
        <v>46</v>
      </c>
      <c r="C69" s="40" t="s">
        <v>16</v>
      </c>
      <c r="D69" s="40">
        <v>1200</v>
      </c>
      <c r="E69" s="64">
        <v>0</v>
      </c>
      <c r="F69" s="27">
        <f>D69*E69</f>
        <v>0</v>
      </c>
      <c r="G69" s="22">
        <v>0.08</v>
      </c>
      <c r="H69" s="27">
        <f>F69*G69</f>
        <v>0</v>
      </c>
      <c r="I69" s="27">
        <f>F69+H69</f>
        <v>0</v>
      </c>
      <c r="J69" s="23"/>
      <c r="K69" s="23"/>
      <c r="L69" s="69"/>
    </row>
    <row r="70" spans="1:30" ht="30" customHeight="1" x14ac:dyDescent="0.25">
      <c r="A70" s="18" t="s">
        <v>49</v>
      </c>
      <c r="B70" s="89" t="s">
        <v>50</v>
      </c>
      <c r="C70" s="80"/>
      <c r="D70" s="80"/>
      <c r="E70" s="81" t="s">
        <v>48</v>
      </c>
      <c r="F70" s="82"/>
      <c r="G70" s="83"/>
      <c r="H70" s="82"/>
      <c r="I70" s="82"/>
      <c r="J70" s="23"/>
      <c r="K70" s="23"/>
      <c r="L70" s="69"/>
    </row>
    <row r="71" spans="1:30" ht="30" customHeight="1" x14ac:dyDescent="0.25">
      <c r="A71" s="18" t="s">
        <v>18</v>
      </c>
      <c r="B71" s="89" t="s">
        <v>47</v>
      </c>
      <c r="C71" s="80"/>
      <c r="D71" s="80"/>
      <c r="E71" s="81" t="s">
        <v>48</v>
      </c>
      <c r="F71" s="82"/>
      <c r="G71" s="83"/>
      <c r="H71" s="82"/>
      <c r="I71" s="82"/>
      <c r="J71" s="23"/>
      <c r="K71" s="23"/>
      <c r="L71" s="69"/>
    </row>
    <row r="72" spans="1:30" x14ac:dyDescent="0.25">
      <c r="A72" s="34"/>
      <c r="B72" s="35" t="s">
        <v>76</v>
      </c>
      <c r="C72" s="36"/>
      <c r="D72" s="55"/>
      <c r="E72" s="56"/>
      <c r="F72" s="30">
        <f>SUM(F69:F69)</f>
        <v>0</v>
      </c>
      <c r="G72" s="37"/>
      <c r="H72" s="30">
        <f>SUM(H69:H69)</f>
        <v>0</v>
      </c>
      <c r="I72" s="30">
        <f>SUM(I69:I69)</f>
        <v>0</v>
      </c>
      <c r="J72" s="14"/>
      <c r="K72" s="14"/>
      <c r="L72" s="69"/>
      <c r="AB72" s="74">
        <f>MIN(L72:AA72)</f>
        <v>0</v>
      </c>
      <c r="AD72" s="1" t="s">
        <v>19</v>
      </c>
    </row>
    <row r="73" spans="1:30" x14ac:dyDescent="0.25">
      <c r="A73" s="34"/>
      <c r="B73" s="32"/>
      <c r="C73" s="14"/>
      <c r="D73" s="13"/>
      <c r="E73" s="44"/>
      <c r="F73" s="52"/>
      <c r="G73" s="53"/>
      <c r="H73" s="52"/>
      <c r="I73" s="52"/>
      <c r="J73" s="14"/>
      <c r="K73" s="14"/>
      <c r="L73" s="69"/>
    </row>
    <row r="74" spans="1:30" x14ac:dyDescent="0.25">
      <c r="A74" s="34"/>
      <c r="B74" s="54" t="s">
        <v>37</v>
      </c>
      <c r="C74" s="14"/>
      <c r="D74" s="13"/>
      <c r="E74" s="44"/>
      <c r="F74" s="52"/>
      <c r="G74" s="53"/>
      <c r="H74" s="52"/>
      <c r="I74" s="52"/>
      <c r="J74" s="14"/>
      <c r="K74" s="14"/>
      <c r="L74" s="69"/>
    </row>
    <row r="75" spans="1:30" ht="30" x14ac:dyDescent="0.25">
      <c r="A75" s="18" t="s">
        <v>4</v>
      </c>
      <c r="B75" s="19" t="s">
        <v>5</v>
      </c>
      <c r="C75" s="19" t="s">
        <v>6</v>
      </c>
      <c r="D75" s="19" t="s">
        <v>7</v>
      </c>
      <c r="E75" s="46" t="s">
        <v>8</v>
      </c>
      <c r="F75" s="20" t="s">
        <v>9</v>
      </c>
      <c r="G75" s="21" t="s">
        <v>10</v>
      </c>
      <c r="H75" s="20" t="s">
        <v>11</v>
      </c>
      <c r="I75" s="20" t="s">
        <v>12</v>
      </c>
      <c r="J75" s="19" t="s">
        <v>13</v>
      </c>
      <c r="K75" s="19" t="s">
        <v>14</v>
      </c>
      <c r="L75" s="68"/>
    </row>
    <row r="76" spans="1:30" ht="75" x14ac:dyDescent="0.25">
      <c r="A76" s="18" t="s">
        <v>15</v>
      </c>
      <c r="B76" s="79" t="s">
        <v>51</v>
      </c>
      <c r="C76" s="40" t="s">
        <v>16</v>
      </c>
      <c r="D76" s="40">
        <v>20</v>
      </c>
      <c r="E76" s="63">
        <v>0</v>
      </c>
      <c r="F76" s="27">
        <f>D76*E76</f>
        <v>0</v>
      </c>
      <c r="G76" s="22">
        <v>0.08</v>
      </c>
      <c r="H76" s="27">
        <f>F76*G76</f>
        <v>0</v>
      </c>
      <c r="I76" s="27">
        <f>F76+H76</f>
        <v>0</v>
      </c>
      <c r="J76" s="23"/>
      <c r="K76" s="23"/>
      <c r="L76" s="69"/>
    </row>
    <row r="77" spans="1:30" x14ac:dyDescent="0.25">
      <c r="A77" s="34"/>
      <c r="B77" s="35" t="s">
        <v>75</v>
      </c>
      <c r="C77" s="36"/>
      <c r="D77" s="55"/>
      <c r="E77" s="56"/>
      <c r="F77" s="30">
        <f>SUM(F76:F76)</f>
        <v>0</v>
      </c>
      <c r="G77" s="37"/>
      <c r="H77" s="30">
        <f>SUM(H76:H76)</f>
        <v>0</v>
      </c>
      <c r="I77" s="30">
        <f>SUM(I76:I76)</f>
        <v>0</v>
      </c>
      <c r="J77" s="14"/>
      <c r="K77" s="14"/>
      <c r="L77" s="66"/>
      <c r="AB77" s="74">
        <f>MIN(L77:AA77)</f>
        <v>0</v>
      </c>
      <c r="AD77" s="1" t="s">
        <v>19</v>
      </c>
    </row>
    <row r="78" spans="1:30" ht="15.75" x14ac:dyDescent="0.25">
      <c r="A78" s="10"/>
      <c r="B78" s="9"/>
      <c r="C78" s="7"/>
      <c r="D78" s="6"/>
      <c r="E78" s="8"/>
      <c r="F78" s="11"/>
      <c r="G78" s="12"/>
      <c r="H78" s="11"/>
      <c r="I78" s="11"/>
      <c r="J78" s="7"/>
      <c r="K78" s="7"/>
    </row>
    <row r="79" spans="1:30" x14ac:dyDescent="0.25">
      <c r="A79" s="34"/>
      <c r="B79" s="54" t="s">
        <v>38</v>
      </c>
      <c r="C79" s="14"/>
      <c r="D79" s="13"/>
      <c r="E79" s="44"/>
      <c r="F79" s="52"/>
      <c r="G79" s="53"/>
      <c r="H79" s="52"/>
      <c r="I79" s="52"/>
      <c r="J79" s="14"/>
      <c r="K79" s="14"/>
      <c r="L79" s="66"/>
    </row>
    <row r="80" spans="1:30" ht="30" x14ac:dyDescent="0.25">
      <c r="A80" s="18" t="s">
        <v>4</v>
      </c>
      <c r="B80" s="19" t="s">
        <v>5</v>
      </c>
      <c r="C80" s="19" t="s">
        <v>6</v>
      </c>
      <c r="D80" s="19" t="s">
        <v>7</v>
      </c>
      <c r="E80" s="46" t="s">
        <v>8</v>
      </c>
      <c r="F80" s="20" t="s">
        <v>9</v>
      </c>
      <c r="G80" s="21" t="s">
        <v>10</v>
      </c>
      <c r="H80" s="20" t="s">
        <v>11</v>
      </c>
      <c r="I80" s="20" t="s">
        <v>12</v>
      </c>
      <c r="J80" s="19" t="s">
        <v>13</v>
      </c>
      <c r="K80" s="19" t="s">
        <v>14</v>
      </c>
      <c r="L80" s="70"/>
    </row>
    <row r="81" spans="1:12" ht="60" x14ac:dyDescent="0.25">
      <c r="A81" s="18" t="s">
        <v>15</v>
      </c>
      <c r="B81" s="79" t="s">
        <v>56</v>
      </c>
      <c r="C81" s="40" t="s">
        <v>16</v>
      </c>
      <c r="D81" s="40">
        <v>10</v>
      </c>
      <c r="E81" s="63">
        <v>0</v>
      </c>
      <c r="F81" s="27">
        <f>D81*E81</f>
        <v>0</v>
      </c>
      <c r="G81" s="22">
        <v>0.08</v>
      </c>
      <c r="H81" s="27">
        <f>F81*G81</f>
        <v>0</v>
      </c>
      <c r="I81" s="27">
        <f>F81+H81</f>
        <v>0</v>
      </c>
      <c r="J81" s="23"/>
      <c r="K81" s="23"/>
      <c r="L81" s="71"/>
    </row>
    <row r="82" spans="1:12" x14ac:dyDescent="0.25">
      <c r="A82" s="34"/>
      <c r="B82" s="35" t="s">
        <v>73</v>
      </c>
      <c r="C82" s="36"/>
      <c r="D82" s="55"/>
      <c r="E82" s="56"/>
      <c r="F82" s="30">
        <f>SUM(F81:F81)</f>
        <v>0</v>
      </c>
      <c r="G82" s="37"/>
      <c r="H82" s="30">
        <f>SUM(H81:H81)</f>
        <v>0</v>
      </c>
      <c r="I82" s="30">
        <f>SUM(I81:I81)</f>
        <v>0</v>
      </c>
      <c r="J82" s="14"/>
      <c r="K82" s="14"/>
      <c r="L82" s="66"/>
    </row>
    <row r="84" spans="1:12" x14ac:dyDescent="0.25">
      <c r="A84" s="34"/>
      <c r="B84" s="54" t="s">
        <v>39</v>
      </c>
      <c r="C84" s="14"/>
      <c r="D84" s="13"/>
      <c r="E84" s="44"/>
      <c r="F84" s="52"/>
      <c r="G84" s="53"/>
      <c r="H84" s="52"/>
      <c r="I84" s="52"/>
      <c r="J84" s="14"/>
      <c r="K84" s="14"/>
      <c r="L84" s="66"/>
    </row>
    <row r="85" spans="1:12" ht="30" x14ac:dyDescent="0.25">
      <c r="A85" s="18" t="s">
        <v>4</v>
      </c>
      <c r="B85" s="19" t="s">
        <v>5</v>
      </c>
      <c r="C85" s="19" t="s">
        <v>6</v>
      </c>
      <c r="D85" s="19" t="s">
        <v>7</v>
      </c>
      <c r="E85" s="46" t="s">
        <v>8</v>
      </c>
      <c r="F85" s="20" t="s">
        <v>9</v>
      </c>
      <c r="G85" s="21" t="s">
        <v>10</v>
      </c>
      <c r="H85" s="20" t="s">
        <v>11</v>
      </c>
      <c r="I85" s="20" t="s">
        <v>12</v>
      </c>
      <c r="J85" s="19" t="s">
        <v>13</v>
      </c>
      <c r="K85" s="19" t="s">
        <v>14</v>
      </c>
      <c r="L85" s="70"/>
    </row>
    <row r="86" spans="1:12" ht="90" x14ac:dyDescent="0.25">
      <c r="A86" s="18" t="s">
        <v>15</v>
      </c>
      <c r="B86" s="84" t="s">
        <v>53</v>
      </c>
      <c r="C86" s="76" t="s">
        <v>16</v>
      </c>
      <c r="D86" s="76" t="s">
        <v>55</v>
      </c>
      <c r="E86" s="87">
        <v>0</v>
      </c>
      <c r="F86" s="27">
        <f>D86*E86</f>
        <v>0</v>
      </c>
      <c r="G86" s="22">
        <v>0.08</v>
      </c>
      <c r="H86" s="27">
        <f>F86*G86</f>
        <v>0</v>
      </c>
      <c r="I86" s="27">
        <f>F86+H86</f>
        <v>0</v>
      </c>
      <c r="J86" s="19"/>
      <c r="K86" s="19"/>
      <c r="L86" s="70"/>
    </row>
    <row r="87" spans="1:12" ht="75" x14ac:dyDescent="0.25">
      <c r="A87" s="18" t="s">
        <v>17</v>
      </c>
      <c r="B87" s="85" t="s">
        <v>54</v>
      </c>
      <c r="C87" s="40" t="s">
        <v>16</v>
      </c>
      <c r="D87" s="40">
        <v>200</v>
      </c>
      <c r="E87" s="63">
        <v>0</v>
      </c>
      <c r="F87" s="27">
        <f>D87*E87</f>
        <v>0</v>
      </c>
      <c r="G87" s="22">
        <v>0.08</v>
      </c>
      <c r="H87" s="27">
        <f>F87*G87</f>
        <v>0</v>
      </c>
      <c r="I87" s="27">
        <f>F87+H87</f>
        <v>0</v>
      </c>
      <c r="J87" s="23"/>
      <c r="K87" s="23"/>
      <c r="L87" s="71"/>
    </row>
    <row r="88" spans="1:12" x14ac:dyDescent="0.25">
      <c r="A88" s="34"/>
      <c r="B88" s="35" t="s">
        <v>74</v>
      </c>
      <c r="C88" s="36"/>
      <c r="D88" s="55"/>
      <c r="E88" s="56"/>
      <c r="F88" s="30">
        <f>SUM(F86:F87)</f>
        <v>0</v>
      </c>
      <c r="G88" s="37"/>
      <c r="H88" s="30">
        <f>SUM(H86:H87)</f>
        <v>0</v>
      </c>
      <c r="I88" s="30">
        <f>SUM(I86:I87)</f>
        <v>0</v>
      </c>
      <c r="J88" s="14"/>
      <c r="K88" s="14"/>
      <c r="L88" s="66"/>
    </row>
    <row r="91" spans="1:12" x14ac:dyDescent="0.25">
      <c r="B91" s="54" t="s">
        <v>77</v>
      </c>
      <c r="C91" s="14"/>
      <c r="D91" s="13"/>
      <c r="E91" s="44"/>
      <c r="F91" s="52"/>
      <c r="G91" s="53"/>
      <c r="H91" s="52"/>
      <c r="I91" s="52"/>
      <c r="J91" s="14"/>
      <c r="K91" s="14"/>
      <c r="L91" s="66"/>
    </row>
    <row r="92" spans="1:12" ht="30" x14ac:dyDescent="0.25">
      <c r="A92" s="18" t="s">
        <v>4</v>
      </c>
      <c r="B92" s="19" t="s">
        <v>5</v>
      </c>
      <c r="C92" s="19" t="s">
        <v>6</v>
      </c>
      <c r="D92" s="19" t="s">
        <v>7</v>
      </c>
      <c r="E92" s="46" t="s">
        <v>8</v>
      </c>
      <c r="F92" s="20" t="s">
        <v>9</v>
      </c>
      <c r="G92" s="21" t="s">
        <v>10</v>
      </c>
      <c r="H92" s="20" t="s">
        <v>11</v>
      </c>
      <c r="I92" s="20" t="s">
        <v>12</v>
      </c>
      <c r="J92" s="19" t="s">
        <v>13</v>
      </c>
      <c r="K92" s="19" t="s">
        <v>14</v>
      </c>
      <c r="L92" s="70"/>
    </row>
    <row r="93" spans="1:12" ht="150" x14ac:dyDescent="0.25">
      <c r="A93" s="18" t="s">
        <v>15</v>
      </c>
      <c r="B93" s="29" t="s">
        <v>84</v>
      </c>
      <c r="C93" s="76" t="s">
        <v>16</v>
      </c>
      <c r="D93" s="76" t="s">
        <v>78</v>
      </c>
      <c r="E93" s="87">
        <v>0</v>
      </c>
      <c r="F93" s="27">
        <f>D93*E93</f>
        <v>0</v>
      </c>
      <c r="G93" s="22">
        <v>0.08</v>
      </c>
      <c r="H93" s="27">
        <f>F93*G93</f>
        <v>0</v>
      </c>
      <c r="I93" s="27">
        <f>F93+H93</f>
        <v>0</v>
      </c>
      <c r="J93" s="19"/>
      <c r="K93" s="19"/>
      <c r="L93" s="70"/>
    </row>
    <row r="94" spans="1:12" x14ac:dyDescent="0.25">
      <c r="B94" s="35" t="s">
        <v>79</v>
      </c>
      <c r="C94" s="36"/>
      <c r="D94" s="55"/>
      <c r="E94" s="56"/>
      <c r="F94" s="30">
        <f>SUM(F93:F93)</f>
        <v>0</v>
      </c>
      <c r="G94" s="37"/>
      <c r="H94" s="30">
        <f>SUM(H93:H93)</f>
        <v>0</v>
      </c>
      <c r="I94" s="30">
        <f>SUM(I93:I93)</f>
        <v>0</v>
      </c>
      <c r="J94" s="14"/>
      <c r="K94" s="14"/>
      <c r="L94" s="66"/>
    </row>
    <row r="96" spans="1:12" x14ac:dyDescent="0.25">
      <c r="B96" s="93" t="s">
        <v>83</v>
      </c>
      <c r="F96" s="86"/>
      <c r="G96" s="86"/>
      <c r="H96" s="86"/>
      <c r="I96" s="86"/>
    </row>
  </sheetData>
  <mergeCells count="2">
    <mergeCell ref="I1:K1"/>
    <mergeCell ref="C1:H1"/>
  </mergeCells>
  <pageMargins left="0.7" right="0.7" top="0.75" bottom="0.75" header="0.3" footer="0.3"/>
  <pageSetup paperSize="9" scale="50" orientation="landscape" r:id="rId1"/>
  <rowBreaks count="4" manualBreakCount="4">
    <brk id="14" max="11" man="1"/>
    <brk id="35" max="11" man="1"/>
    <brk id="55" max="11" man="1"/>
    <brk id="77" max="11" man="1"/>
  </rowBreaks>
  <colBreaks count="2" manualBreakCount="2">
    <brk id="13" max="1048575" man="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Pisula Maja</dc:creator>
  <cp:keywords/>
  <dc:description/>
  <cp:lastModifiedBy>Pisula Maja</cp:lastModifiedBy>
  <cp:revision/>
  <cp:lastPrinted>2019-02-18T13:12:37Z</cp:lastPrinted>
  <dcterms:created xsi:type="dcterms:W3CDTF">2018-10-24T07:36:02Z</dcterms:created>
  <dcterms:modified xsi:type="dcterms:W3CDTF">2019-02-22T09:26:28Z</dcterms:modified>
  <cp:category/>
  <cp:contentStatus/>
</cp:coreProperties>
</file>