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255" windowWidth="9795" windowHeight="133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<sst xmlns="http://schemas.openxmlformats.org/spreadsheetml/2006/main" count="441" uniqueCount="139">
  <si>
    <t>L.p. pak.</t>
  </si>
  <si>
    <t>ID_PRZETARG_POZ</t>
  </si>
  <si>
    <t>Synonim</t>
  </si>
  <si>
    <t>Szczegółowy opis pozycji</t>
  </si>
  <si>
    <t>Ilość</t>
  </si>
  <si>
    <t>JM</t>
  </si>
  <si>
    <t xml:space="preserve">Cena netto jednostkowa JM </t>
  </si>
  <si>
    <t>Wartość netto</t>
  </si>
  <si>
    <t>Stawka VAT</t>
  </si>
  <si>
    <t>Wartość VAT</t>
  </si>
  <si>
    <t>Wartość brutto</t>
  </si>
  <si>
    <t>Nazwa handlowa leku / Producent</t>
  </si>
  <si>
    <t>Cena netto opakowania handlowego</t>
  </si>
  <si>
    <t>Cena brutto opakowania handlowego</t>
  </si>
  <si>
    <t>Zawartość opakowania handlowego</t>
  </si>
  <si>
    <t>Cena urzędowa (jeżeli jest stosowana)</t>
  </si>
  <si>
    <t>13109</t>
  </si>
  <si>
    <t>MLEKO HYPOALERGICZNE MODYFIKOWANE POCZĄTKOWE DLA NOWORODKÓW Z GRUP RYZYKAWYSTĄPIENIA ALERGII NA BIAŁKA MLEKA KROWIEGO.</t>
  </si>
  <si>
    <t>Postać: MLEKO; dawka: 90ml</t>
  </si>
  <si>
    <t>szt.</t>
  </si>
  <si>
    <t>13110</t>
  </si>
  <si>
    <t>MLEKO POCZĄTKOWE PRZEZNACZONE DLA ZDROWYCH NIEMOWLĄT OD URODZENIA, JEŚLI NIE SĄ KARMIONE PIERSIĄ.</t>
  </si>
  <si>
    <t>Postać: MLEKO; dawka: 90 ml</t>
  </si>
  <si>
    <t>13111</t>
  </si>
  <si>
    <t>MLEKO PRZEZNACZONE DLA NIEMOWLĄT PRZEDWCZEŚNIE URODZONYCH Z BARDZO MAŁĄ URODZENIOWA MASĄ CIAŁA, KTÓRE NIE SĄ KARMIONE PIERSIĄ.</t>
  </si>
  <si>
    <t>Postać: MLEKO</t>
  </si>
  <si>
    <t>13112</t>
  </si>
  <si>
    <t>SMOCZEK STANDARD DO KARMIENIA NIEMOWLĄT OD URODZENIA. PRODUKT JAŁOWY - DO JEDNORAZOWEGO UŻYTKU.</t>
  </si>
  <si>
    <t>Postać: SMOCZEK</t>
  </si>
  <si>
    <t>13113</t>
  </si>
  <si>
    <t>SMOCZKI DLA WCZEŚNIAKÓW. PRODUKT JAŁOWY - DO JEDNORAZOWEGO UŻYTKU.</t>
  </si>
  <si>
    <t xml:space="preserve">Cena netto jednostwowa JM </t>
  </si>
  <si>
    <t>13074</t>
  </si>
  <si>
    <t xml:space="preserve">GLUCOSUM </t>
  </si>
  <si>
    <t>Postać:  ; dawka: 100 MG/ML-250 ml</t>
  </si>
  <si>
    <t>13077</t>
  </si>
  <si>
    <t xml:space="preserve">PŁYN WIELOELEKTROLITOWY IZOTONICZNY </t>
  </si>
  <si>
    <t>Postać: BUTELKA 250 ML; dawka: PREP. ZŁOŻONY</t>
  </si>
  <si>
    <t>13114</t>
  </si>
  <si>
    <t>GLUCOSUM</t>
  </si>
  <si>
    <t>Postać:  ; dawka: 100 MG/ML-100ml</t>
  </si>
  <si>
    <t>13115</t>
  </si>
  <si>
    <t xml:space="preserve">GLUCOSUM + NATRIUM CHLORATUM </t>
  </si>
  <si>
    <t>Postać: BUTELKA 250 ML; dawka: 2:1</t>
  </si>
  <si>
    <t>13116</t>
  </si>
  <si>
    <t>Postać: BUTELKA 500 ML; dawka: 2:1</t>
  </si>
  <si>
    <t>13117</t>
  </si>
  <si>
    <t>Postać: BUTELKA 500 ML; dawka: 1:1</t>
  </si>
  <si>
    <t>13118</t>
  </si>
  <si>
    <t>Postać: BUTELKA 100 ML; dawka: 2:1</t>
  </si>
  <si>
    <t>13119</t>
  </si>
  <si>
    <t xml:space="preserve">MANNITOLUM </t>
  </si>
  <si>
    <t xml:space="preserve">Postać: BUTELKA 250 ML; dawka: 150 MG/ML </t>
  </si>
  <si>
    <t>13120</t>
  </si>
  <si>
    <t xml:space="preserve">NATRII CHLORIDUM </t>
  </si>
  <si>
    <t>Postać: WOREK 50 ML; dawka: 9 MG/ML</t>
  </si>
  <si>
    <t>13121</t>
  </si>
  <si>
    <t>PŁYN PEDIATRYCZNY WYRÓWNAWCZY</t>
  </si>
  <si>
    <t>Postać: BUTELKA 500 ML; dawka: PREP. ZŁOŻONY</t>
  </si>
  <si>
    <t>13122</t>
  </si>
  <si>
    <t>13123</t>
  </si>
  <si>
    <t xml:space="preserve">PŁYN ŻOŁĄDKOWY ZAPOBIEGAWCZY </t>
  </si>
  <si>
    <t>13124</t>
  </si>
  <si>
    <t xml:space="preserve">SOLUTIO RINGERI </t>
  </si>
  <si>
    <t xml:space="preserve">Postać: BUTELKA 250 ML; dawka: PREP. ZŁOŻONY </t>
  </si>
  <si>
    <t>13125</t>
  </si>
  <si>
    <t>GĄBKA ŻELATYNOWA O DZIAŁANIU HEMOSTATYCZNYM, ELASTYCZNA, NIEKRUSZĄCA SIĘ, POZWALAJĄCA NA ROLOWANIE ROZM.: 7 x 5 x 0,1 cm.</t>
  </si>
  <si>
    <t xml:space="preserve">Postać:  </t>
  </si>
  <si>
    <t>13126</t>
  </si>
  <si>
    <t xml:space="preserve">GĄBKA ŻELATYNOWA O DZIAŁANIU HEMOSTATYCZNYM, ELASTYCZNA, NIEKRUSZĄCA SIĘ, ROZM.: 7 x 5 x 1 cm. </t>
  </si>
  <si>
    <t>13127</t>
  </si>
  <si>
    <t xml:space="preserve">WATA HEMOSTATYCZNA  Z REGENEROWANEJ,UTLENIONEJ CELULOZY, CZAS WCHŁANIANIA 7-14 DNI, O DZIAŁANIU BAKTERIOBÓJCZYM W ZAKRESIE MRSA, MRSE, VRE I UDOKUMENTOWANYM pH 2,5-4 .ROZM.: 2,5 x 5,1 cm </t>
  </si>
  <si>
    <t>13128</t>
  </si>
  <si>
    <t xml:space="preserve">WATA HEMOSTATYCZNA  Z REGENEROWANEJ,UTLENIONEJ CELULOZY, CZAS WCHŁANIANIA 7-14 DNI, O DZIAŁANIU BAKTERIOBÓJCZYM W ZAKRESIE MRSA, MRSE, VRE I UDOKUMENTOWANYM pH 2,5-4.ROZM.: 5,1 x 10,2 cm </t>
  </si>
  <si>
    <t>13129</t>
  </si>
  <si>
    <t>Aparat do podawania diet przemysłowych za pomocą pompy</t>
  </si>
  <si>
    <t>13130</t>
  </si>
  <si>
    <t>Dieta kompletna, bogatobiałkowa, bogatoresztkowa, normokaloryczna (1,2kcal/ml), w opakowaniu EasyBag</t>
  </si>
  <si>
    <t>Postać:  ; dawka: 500ml</t>
  </si>
  <si>
    <t>oznacz.</t>
  </si>
  <si>
    <t>13131</t>
  </si>
  <si>
    <t>Dieta kompletna, hiperkaloryczna (2kcal/ml), bezresztkowa, w opakowaniu EasyBag</t>
  </si>
  <si>
    <t>13132</t>
  </si>
  <si>
    <t>Dieta kompletna, normokaloryczna, bezresztkowa, o osmolarności 220mOsm/l, zawierająca omega 3 kwasy tłuszczowe, w opakowaniu EasyBag</t>
  </si>
  <si>
    <t>13136</t>
  </si>
  <si>
    <t>THIOPENTAL</t>
  </si>
  <si>
    <t>Postać: INJ.; dawka: 1 G</t>
  </si>
  <si>
    <t>13137</t>
  </si>
  <si>
    <t xml:space="preserve">THIOPENTAL </t>
  </si>
  <si>
    <t>Postać: INJ.; dawka: 0,5 G</t>
  </si>
  <si>
    <t>L.p.</t>
  </si>
  <si>
    <t xml:space="preserve">Pakiet 1 </t>
  </si>
  <si>
    <t/>
  </si>
  <si>
    <t>Środek kontrastowy nie jonowy do badań obrazkowych Wymagane parametry zawartośc jodu  minimum350mg/1ml.Dostępne opakowania 50ml,100ml,200ml</t>
  </si>
  <si>
    <t>Pakiet 2</t>
  </si>
  <si>
    <t>ml</t>
  </si>
  <si>
    <t>Postać: FIOLKA; dawka: minimun 350 mg/ml</t>
  </si>
  <si>
    <t xml:space="preserve">CAPECITABINE </t>
  </si>
  <si>
    <t>Pakiet 3</t>
  </si>
  <si>
    <t>Postać: TABL.; dawka: 150 MG</t>
  </si>
  <si>
    <t>Postać: TABL.; dawka: 500 MG</t>
  </si>
  <si>
    <t xml:space="preserve">GĄBKA KOLAGENOWA ( KOLAGEN KOŃSKI ) IMPREGNOWANA SIARCZANEM GENTAMYCYNY ORAZ KROBEFATEM GENTAMYCYNY. DO STOSOWANIA W RANACH CZYSTYCH, CZYSTYCH SKAŻONYCH I SKAŻONYCH.1 CM GĄBKI KOLAGENOWEJ ZAWIERA 4 mg KOLAGENU I 1,75 mg GENTAMYCYNY. </t>
  </si>
  <si>
    <t>Pakiet 4</t>
  </si>
  <si>
    <t>Postać:  ; dawka: 5cmx20cmx0,5</t>
  </si>
  <si>
    <t>GĄBKA KOLAGENOWA ( KOLAGEN KOŃSKI ) IMPREGNOWANA SIARCZANEM GENTAMYCYNY ORAZ KROBEFATEM GENTAMYCYNY. DO STOSOWANIA W RANACH CZYSTYCH, CZYSTYCH SKAŻONYCH I SKAŻONYCH.1 CM GĄBKI KOLAGENOWEJ ZAWIERA 4 mg KOLAGENU I 1,75 mg GENTAMYCYNY. .</t>
  </si>
  <si>
    <t>Postać:  ; dawka: 10cmx10cmx0,5</t>
  </si>
  <si>
    <t>Koncentrat glicerofosforany sodu do żywienia pozajelitowego .Roztwór do sporządzania wlewów iv.1ml zawiera 216 mg glicerofosforanu sodu</t>
  </si>
  <si>
    <t>Pakiet 5</t>
  </si>
  <si>
    <t>fiolka</t>
  </si>
  <si>
    <t>Postać:  ; dawka: 20ml</t>
  </si>
  <si>
    <t>LEVOFLOXACINUM</t>
  </si>
  <si>
    <t>Pakiet 6</t>
  </si>
  <si>
    <t>Postać: TABL. POWL.; dawka: 250 mg</t>
  </si>
  <si>
    <t>Postać: TABL. POWL.; dawka: 500 mg</t>
  </si>
  <si>
    <t>Postać: FIOLKA; dawka: 500 mg</t>
  </si>
  <si>
    <t xml:space="preserve">AETHYLIUM CHLORATUM </t>
  </si>
  <si>
    <t>Pakiet 7</t>
  </si>
  <si>
    <t>Postać: AEROZOL; dawka: 70 G</t>
  </si>
  <si>
    <t>Articaini hydrochloridum + Epinephrini hydrochloridum)
Roztwór do wstrzykiwań, (40 mg + 0,005 mg)/ml</t>
  </si>
  <si>
    <t>amp</t>
  </si>
  <si>
    <t>Postać:  ; dawka: WKŁAD 1,7ML</t>
  </si>
  <si>
    <t xml:space="preserve">Articaini hydrochloridum + Epinephrini hydrochloridum)
Roztwór do wstrzykiwań, (40 mg + 0,01 mg)/ml
</t>
  </si>
  <si>
    <t>Postać:  ; dawka: WKŁAD -1,7 ML</t>
  </si>
  <si>
    <t xml:space="preserve">Mepivacaini hydrochloridum </t>
  </si>
  <si>
    <t>Postać:  ; dawka: 30mg/ml-1,8 ml roztworu</t>
  </si>
  <si>
    <t>Atozyban 37,5mg/5ml</t>
  </si>
  <si>
    <t>Pakiet 8</t>
  </si>
  <si>
    <t>Postać: FIOLKA; dawka: 37,5mg/5ml</t>
  </si>
  <si>
    <t>Atozyban 6,75mg/0,9ml</t>
  </si>
  <si>
    <t>Postać: FIOLKA; dawka: 6,75mg/0,9ml</t>
  </si>
  <si>
    <t>2</t>
  </si>
  <si>
    <t>3</t>
  </si>
  <si>
    <t xml:space="preserve">L.p. </t>
  </si>
  <si>
    <t>VANCOMYCIN iv./po INJ</t>
  </si>
  <si>
    <t>Pakiet 9</t>
  </si>
  <si>
    <t>Pakiet 10</t>
  </si>
  <si>
    <t>Pakiet 11</t>
  </si>
  <si>
    <t>Pakiet 12</t>
  </si>
  <si>
    <t>Pakiet 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</si>
</sst>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00"/>
    <numFmt numFmtId="166" formatCode="#,##0.00&quot; zł&quot;"/>
    <numFmt numFmtId="167" formatCode="#,##0.000"/>
  </numFmts>
  <fonts count="6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8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 wrapText="1"/>
    </xf>
    <xf numFmtId="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 wrapText="1"/>
    </xf>
    <xf numFmtId="9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 wrapText="1"/>
    </xf>
    <xf numFmtId="9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9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2" fillId="0" borderId="2" xfId="0" applyNumberFormat="1" applyFont="1" applyBorder="1" applyAlignment="1">
      <alignment wrapText="1"/>
    </xf>
    <xf numFmtId="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wrapText="1"/>
    </xf>
    <xf numFmtId="1" fontId="3" fillId="0" borderId="4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/>
    </xf>
    <xf numFmtId="165" fontId="2" fillId="0" borderId="5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wrapText="1"/>
    </xf>
    <xf numFmtId="3" fontId="2" fillId="0" borderId="6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166" fontId="4" fillId="0" borderId="2" xfId="0" applyNumberFormat="1" applyFont="1" applyBorder="1" applyAlignment="1">
      <alignment horizontal="right" wrapText="1"/>
    </xf>
    <xf numFmtId="166" fontId="4" fillId="0" borderId="6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right" wrapText="1"/>
    </xf>
    <xf numFmtId="1" fontId="3" fillId="0" borderId="3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right" wrapText="1"/>
    </xf>
    <xf numFmtId="1" fontId="2" fillId="0" borderId="2" xfId="0" applyNumberFormat="1" applyFont="1" applyBorder="1" applyAlignment="1">
      <alignment horizontal="right" wrapText="1"/>
    </xf>
    <xf numFmtId="1" fontId="2" fillId="0" borderId="6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94">
      <selection activeCell="D86" sqref="D86"/>
    </sheetView>
  </sheetViews>
  <sheetFormatPr defaultColWidth="9.140625" defaultRowHeight="12.75"/>
  <cols>
    <col min="1" max="1" width="5.7109375" style="70" customWidth="1"/>
    <col min="2" max="2" width="10.28125" style="1" bestFit="1" customWidth="1"/>
    <col min="3" max="3" width="33.57421875" style="1" customWidth="1"/>
    <col min="4" max="4" width="28.28125" style="3" customWidth="1"/>
    <col min="5" max="5" width="7.57421875" style="1" bestFit="1" customWidth="1"/>
    <col min="6" max="6" width="8.7109375" style="1" bestFit="1" customWidth="1"/>
    <col min="7" max="7" width="13.140625" style="1" customWidth="1"/>
    <col min="8" max="8" width="10.8515625" style="1" bestFit="1" customWidth="1"/>
    <col min="9" max="9" width="7.28125" style="1" bestFit="1" customWidth="1"/>
    <col min="10" max="10" width="9.8515625" style="1" bestFit="1" customWidth="1"/>
    <col min="11" max="11" width="12.140625" style="1" bestFit="1" customWidth="1"/>
    <col min="12" max="12" width="13.57421875" style="1" bestFit="1" customWidth="1"/>
    <col min="13" max="13" width="14.57421875" style="1" customWidth="1"/>
    <col min="14" max="14" width="14.28125" style="1" bestFit="1" customWidth="1"/>
    <col min="15" max="15" width="15.7109375" style="1" customWidth="1"/>
    <col min="16" max="16" width="13.57421875" style="1" customWidth="1"/>
    <col min="17" max="16384" width="9.140625" style="1" customWidth="1"/>
  </cols>
  <sheetData>
    <row r="1" ht="15">
      <c r="B1" s="2" t="s">
        <v>91</v>
      </c>
    </row>
    <row r="2" spans="1:16" s="70" customFormat="1" ht="60">
      <c r="A2" s="4" t="s">
        <v>132</v>
      </c>
      <c r="B2" s="5" t="s">
        <v>1</v>
      </c>
      <c r="C2" s="5" t="s">
        <v>2</v>
      </c>
      <c r="D2" s="5" t="s">
        <v>3</v>
      </c>
      <c r="E2" s="67" t="s">
        <v>4</v>
      </c>
      <c r="F2" s="5" t="s">
        <v>5</v>
      </c>
      <c r="G2" s="81" t="s">
        <v>6</v>
      </c>
      <c r="H2" s="68" t="s">
        <v>7</v>
      </c>
      <c r="I2" s="5" t="s">
        <v>8</v>
      </c>
      <c r="J2" s="68" t="s">
        <v>9</v>
      </c>
      <c r="K2" s="68" t="s">
        <v>10</v>
      </c>
      <c r="L2" s="69" t="s">
        <v>11</v>
      </c>
      <c r="M2" s="69" t="s">
        <v>12</v>
      </c>
      <c r="N2" s="69" t="s">
        <v>13</v>
      </c>
      <c r="O2" s="69" t="s">
        <v>14</v>
      </c>
      <c r="P2" s="69" t="s">
        <v>15</v>
      </c>
    </row>
    <row r="3" spans="1:18" ht="15">
      <c r="A3" s="71">
        <v>1</v>
      </c>
      <c r="B3" s="8">
        <v>13390</v>
      </c>
      <c r="C3" s="9" t="s">
        <v>133</v>
      </c>
      <c r="D3" s="9" t="s">
        <v>86</v>
      </c>
      <c r="E3" s="10">
        <v>500</v>
      </c>
      <c r="F3" s="2" t="s">
        <v>19</v>
      </c>
      <c r="G3" s="11">
        <v>0</v>
      </c>
      <c r="H3" s="12">
        <f>E3*G3</f>
        <v>0</v>
      </c>
      <c r="I3" s="13">
        <v>0.08</v>
      </c>
      <c r="J3" s="14">
        <f>ROUND(H3*I3,2)</f>
        <v>0</v>
      </c>
      <c r="K3" s="14">
        <f>H3+J3</f>
        <v>0</v>
      </c>
      <c r="L3" s="7"/>
      <c r="M3" s="7"/>
      <c r="N3" s="7"/>
      <c r="O3" s="7"/>
      <c r="P3" s="2" t="s">
        <v>92</v>
      </c>
      <c r="Q3" s="15" t="s">
        <v>92</v>
      </c>
      <c r="R3" s="15" t="s">
        <v>92</v>
      </c>
    </row>
    <row r="4" spans="1:18" ht="15">
      <c r="A4" s="72" t="s">
        <v>130</v>
      </c>
      <c r="B4" s="8">
        <v>13389</v>
      </c>
      <c r="C4" s="9" t="s">
        <v>133</v>
      </c>
      <c r="D4" s="9" t="s">
        <v>89</v>
      </c>
      <c r="E4" s="10">
        <v>50</v>
      </c>
      <c r="F4" s="2" t="s">
        <v>19</v>
      </c>
      <c r="G4" s="11">
        <v>0</v>
      </c>
      <c r="H4" s="12">
        <f>E4*G4</f>
        <v>0</v>
      </c>
      <c r="I4" s="13">
        <v>0.08</v>
      </c>
      <c r="J4" s="14">
        <f>ROUND(H4*I4,2)</f>
        <v>0</v>
      </c>
      <c r="K4" s="14">
        <f>H4+J4</f>
        <v>0</v>
      </c>
      <c r="L4" s="7"/>
      <c r="M4" s="7"/>
      <c r="N4" s="7"/>
      <c r="O4" s="7"/>
      <c r="P4" s="2" t="s">
        <v>92</v>
      </c>
      <c r="Q4" s="15" t="s">
        <v>92</v>
      </c>
      <c r="R4" s="15" t="s">
        <v>92</v>
      </c>
    </row>
    <row r="5" spans="1:18" s="24" customFormat="1" ht="15">
      <c r="A5" s="73"/>
      <c r="B5" s="17"/>
      <c r="C5" s="18"/>
      <c r="D5" s="18"/>
      <c r="E5" s="19"/>
      <c r="F5" s="16"/>
      <c r="G5" s="20"/>
      <c r="H5" s="21">
        <f>SUM(H3:H4)</f>
        <v>0</v>
      </c>
      <c r="I5" s="22"/>
      <c r="J5" s="23">
        <f>SUM(J3:J4)</f>
        <v>0</v>
      </c>
      <c r="K5" s="23">
        <f>SUM(K3:K4)</f>
        <v>0</v>
      </c>
      <c r="P5" s="16"/>
      <c r="Q5" s="16"/>
      <c r="R5" s="16"/>
    </row>
    <row r="6" spans="1:18" s="24" customFormat="1" ht="15">
      <c r="A6" s="73"/>
      <c r="B6" s="16" t="s">
        <v>94</v>
      </c>
      <c r="C6" s="18"/>
      <c r="D6" s="18"/>
      <c r="E6" s="19"/>
      <c r="F6" s="16"/>
      <c r="G6" s="20"/>
      <c r="H6" s="25"/>
      <c r="I6" s="26"/>
      <c r="J6" s="27"/>
      <c r="K6" s="27"/>
      <c r="P6" s="16"/>
      <c r="Q6" s="16"/>
      <c r="R6" s="16"/>
    </row>
    <row r="7" spans="1:16" s="70" customFormat="1" ht="60">
      <c r="A7" s="4" t="s">
        <v>132</v>
      </c>
      <c r="B7" s="5" t="s">
        <v>1</v>
      </c>
      <c r="C7" s="5" t="s">
        <v>2</v>
      </c>
      <c r="D7" s="5" t="s">
        <v>3</v>
      </c>
      <c r="E7" s="67" t="s">
        <v>4</v>
      </c>
      <c r="F7" s="5" t="s">
        <v>5</v>
      </c>
      <c r="G7" s="81" t="s">
        <v>6</v>
      </c>
      <c r="H7" s="68" t="s">
        <v>7</v>
      </c>
      <c r="I7" s="5" t="s">
        <v>8</v>
      </c>
      <c r="J7" s="68" t="s">
        <v>9</v>
      </c>
      <c r="K7" s="68" t="s">
        <v>10</v>
      </c>
      <c r="L7" s="69" t="s">
        <v>11</v>
      </c>
      <c r="M7" s="69" t="s">
        <v>12</v>
      </c>
      <c r="N7" s="69" t="s">
        <v>13</v>
      </c>
      <c r="O7" s="69" t="s">
        <v>14</v>
      </c>
      <c r="P7" s="69" t="s">
        <v>15</v>
      </c>
    </row>
    <row r="8" spans="1:18" ht="75">
      <c r="A8" s="71">
        <v>1</v>
      </c>
      <c r="B8" s="8">
        <v>13391</v>
      </c>
      <c r="C8" s="9" t="s">
        <v>93</v>
      </c>
      <c r="D8" s="9" t="s">
        <v>96</v>
      </c>
      <c r="E8" s="10">
        <v>200000</v>
      </c>
      <c r="F8" s="2" t="s">
        <v>95</v>
      </c>
      <c r="G8" s="11">
        <v>0</v>
      </c>
      <c r="H8" s="12">
        <f>E8*G8</f>
        <v>0</v>
      </c>
      <c r="I8" s="13">
        <v>0.08</v>
      </c>
      <c r="J8" s="14">
        <f>ROUND(H8*I8,2)</f>
        <v>0</v>
      </c>
      <c r="K8" s="14">
        <f>H8+J8</f>
        <v>0</v>
      </c>
      <c r="L8" s="7"/>
      <c r="M8" s="7"/>
      <c r="N8" s="7"/>
      <c r="O8" s="7"/>
      <c r="P8" s="2" t="s">
        <v>92</v>
      </c>
      <c r="Q8" s="15" t="s">
        <v>92</v>
      </c>
      <c r="R8" s="15" t="s">
        <v>92</v>
      </c>
    </row>
    <row r="9" spans="1:18" ht="15">
      <c r="A9" s="72" t="s">
        <v>130</v>
      </c>
      <c r="B9" s="8"/>
      <c r="C9" s="9"/>
      <c r="D9" s="9"/>
      <c r="E9" s="10"/>
      <c r="F9" s="2"/>
      <c r="G9" s="11"/>
      <c r="H9" s="6">
        <f>SUM(H8)</f>
        <v>0</v>
      </c>
      <c r="I9" s="28"/>
      <c r="J9" s="29">
        <f>SUM(J8)</f>
        <v>0</v>
      </c>
      <c r="K9" s="29">
        <f>SUM(K8)</f>
        <v>0</v>
      </c>
      <c r="L9" s="7"/>
      <c r="M9" s="7"/>
      <c r="N9" s="7"/>
      <c r="O9" s="7"/>
      <c r="P9" s="2"/>
      <c r="Q9" s="15"/>
      <c r="R9" s="15"/>
    </row>
    <row r="10" spans="1:18" s="24" customFormat="1" ht="15">
      <c r="A10" s="73"/>
      <c r="B10" s="17"/>
      <c r="C10" s="18"/>
      <c r="D10" s="18"/>
      <c r="E10" s="19"/>
      <c r="F10" s="16"/>
      <c r="G10" s="20"/>
      <c r="H10" s="25"/>
      <c r="I10" s="26"/>
      <c r="J10" s="27"/>
      <c r="K10" s="27"/>
      <c r="P10" s="16"/>
      <c r="Q10" s="16"/>
      <c r="R10" s="16"/>
    </row>
    <row r="11" spans="1:18" s="24" customFormat="1" ht="15">
      <c r="A11" s="73"/>
      <c r="B11" s="17"/>
      <c r="C11" s="18"/>
      <c r="D11" s="18"/>
      <c r="E11" s="19"/>
      <c r="F11" s="16"/>
      <c r="G11" s="20"/>
      <c r="H11" s="20"/>
      <c r="I11" s="30"/>
      <c r="J11" s="20"/>
      <c r="K11" s="20"/>
      <c r="P11" s="16"/>
      <c r="Q11" s="16"/>
      <c r="R11" s="16"/>
    </row>
    <row r="12" spans="1:18" s="24" customFormat="1" ht="15">
      <c r="A12" s="73"/>
      <c r="B12" s="16" t="s">
        <v>98</v>
      </c>
      <c r="C12" s="18"/>
      <c r="D12" s="18"/>
      <c r="E12" s="19"/>
      <c r="F12" s="16"/>
      <c r="G12" s="20"/>
      <c r="H12" s="20"/>
      <c r="I12" s="30"/>
      <c r="J12" s="20"/>
      <c r="K12" s="20"/>
      <c r="P12" s="16"/>
      <c r="Q12" s="16"/>
      <c r="R12" s="16"/>
    </row>
    <row r="13" spans="1:16" s="70" customFormat="1" ht="60">
      <c r="A13" s="4" t="s">
        <v>90</v>
      </c>
      <c r="B13" s="5" t="s">
        <v>1</v>
      </c>
      <c r="C13" s="5" t="s">
        <v>2</v>
      </c>
      <c r="D13" s="5" t="s">
        <v>3</v>
      </c>
      <c r="E13" s="67" t="s">
        <v>4</v>
      </c>
      <c r="F13" s="5" t="s">
        <v>5</v>
      </c>
      <c r="G13" s="81" t="s">
        <v>6</v>
      </c>
      <c r="H13" s="68" t="s">
        <v>7</v>
      </c>
      <c r="I13" s="5" t="s">
        <v>8</v>
      </c>
      <c r="J13" s="68" t="s">
        <v>9</v>
      </c>
      <c r="K13" s="68" t="s">
        <v>10</v>
      </c>
      <c r="L13" s="69" t="s">
        <v>11</v>
      </c>
      <c r="M13" s="69" t="s">
        <v>12</v>
      </c>
      <c r="N13" s="69" t="s">
        <v>13</v>
      </c>
      <c r="O13" s="69" t="s">
        <v>14</v>
      </c>
      <c r="P13" s="69" t="s">
        <v>15</v>
      </c>
    </row>
    <row r="14" spans="1:18" ht="15">
      <c r="A14" s="71">
        <v>1</v>
      </c>
      <c r="B14" s="8">
        <v>13393</v>
      </c>
      <c r="C14" s="9" t="s">
        <v>97</v>
      </c>
      <c r="D14" s="9" t="s">
        <v>99</v>
      </c>
      <c r="E14" s="10">
        <v>1000</v>
      </c>
      <c r="F14" s="2" t="s">
        <v>19</v>
      </c>
      <c r="G14" s="11">
        <v>0</v>
      </c>
      <c r="H14" s="12">
        <f>E14*G14</f>
        <v>0</v>
      </c>
      <c r="I14" s="13">
        <v>0.08</v>
      </c>
      <c r="J14" s="14">
        <f>ROUND(H14*I14,2)</f>
        <v>0</v>
      </c>
      <c r="K14" s="14">
        <f>H14+J14</f>
        <v>0</v>
      </c>
      <c r="L14" s="7"/>
      <c r="M14" s="7"/>
      <c r="N14" s="7"/>
      <c r="O14" s="7"/>
      <c r="P14" s="2" t="s">
        <v>92</v>
      </c>
      <c r="Q14" s="15" t="s">
        <v>92</v>
      </c>
      <c r="R14" s="15" t="s">
        <v>92</v>
      </c>
    </row>
    <row r="15" spans="1:18" ht="15">
      <c r="A15" s="72" t="s">
        <v>130</v>
      </c>
      <c r="B15" s="8">
        <v>13392</v>
      </c>
      <c r="C15" s="9" t="s">
        <v>97</v>
      </c>
      <c r="D15" s="9" t="s">
        <v>100</v>
      </c>
      <c r="E15" s="10">
        <v>4000</v>
      </c>
      <c r="F15" s="2" t="s">
        <v>19</v>
      </c>
      <c r="G15" s="11">
        <v>0</v>
      </c>
      <c r="H15" s="12">
        <f>E15*G15</f>
        <v>0</v>
      </c>
      <c r="I15" s="13">
        <v>0.08</v>
      </c>
      <c r="J15" s="14">
        <f>ROUND(H15*I15,2)</f>
        <v>0</v>
      </c>
      <c r="K15" s="14">
        <f>H15+J15</f>
        <v>0</v>
      </c>
      <c r="L15" s="7"/>
      <c r="M15" s="7"/>
      <c r="N15" s="7"/>
      <c r="O15" s="7"/>
      <c r="P15" s="2" t="s">
        <v>92</v>
      </c>
      <c r="Q15" s="15" t="s">
        <v>92</v>
      </c>
      <c r="R15" s="15" t="s">
        <v>92</v>
      </c>
    </row>
    <row r="16" spans="1:18" ht="15">
      <c r="A16" s="73"/>
      <c r="B16" s="17"/>
      <c r="C16" s="18"/>
      <c r="D16" s="18"/>
      <c r="E16" s="19"/>
      <c r="F16" s="16"/>
      <c r="G16" s="20"/>
      <c r="H16" s="21">
        <f>SUM(H14:H15)</f>
        <v>0</v>
      </c>
      <c r="I16" s="22"/>
      <c r="J16" s="23">
        <f>SUM(J14:J15)</f>
        <v>0</v>
      </c>
      <c r="K16" s="23">
        <f>SUM(K14:K15)</f>
        <v>0</v>
      </c>
      <c r="L16" s="24"/>
      <c r="M16" s="24"/>
      <c r="N16" s="24"/>
      <c r="O16" s="24"/>
      <c r="P16" s="16"/>
      <c r="Q16" s="15"/>
      <c r="R16" s="15"/>
    </row>
    <row r="17" spans="1:18" ht="15">
      <c r="A17" s="74"/>
      <c r="B17" s="31"/>
      <c r="C17" s="32"/>
      <c r="D17" s="32"/>
      <c r="E17" s="33"/>
      <c r="F17" s="15"/>
      <c r="G17" s="34"/>
      <c r="H17" s="34"/>
      <c r="I17" s="35"/>
      <c r="J17" s="34"/>
      <c r="K17" s="34"/>
      <c r="P17" s="15"/>
      <c r="Q17" s="15"/>
      <c r="R17" s="15"/>
    </row>
    <row r="18" spans="1:18" ht="15">
      <c r="A18" s="74"/>
      <c r="B18" s="2" t="s">
        <v>102</v>
      </c>
      <c r="C18" s="32"/>
      <c r="D18" s="32"/>
      <c r="E18" s="33"/>
      <c r="F18" s="15"/>
      <c r="G18" s="34"/>
      <c r="H18" s="34"/>
      <c r="I18" s="35"/>
      <c r="J18" s="34"/>
      <c r="K18" s="34"/>
      <c r="P18" s="15"/>
      <c r="Q18" s="15"/>
      <c r="R18" s="15"/>
    </row>
    <row r="19" spans="1:16" s="70" customFormat="1" ht="60">
      <c r="A19" s="4" t="s">
        <v>132</v>
      </c>
      <c r="B19" s="5" t="s">
        <v>1</v>
      </c>
      <c r="C19" s="5" t="s">
        <v>2</v>
      </c>
      <c r="D19" s="5" t="s">
        <v>3</v>
      </c>
      <c r="E19" s="67" t="s">
        <v>4</v>
      </c>
      <c r="F19" s="5" t="s">
        <v>5</v>
      </c>
      <c r="G19" s="81" t="s">
        <v>6</v>
      </c>
      <c r="H19" s="68" t="s">
        <v>7</v>
      </c>
      <c r="I19" s="5" t="s">
        <v>8</v>
      </c>
      <c r="J19" s="68" t="s">
        <v>9</v>
      </c>
      <c r="K19" s="68" t="s">
        <v>10</v>
      </c>
      <c r="L19" s="69" t="s">
        <v>11</v>
      </c>
      <c r="M19" s="69" t="s">
        <v>12</v>
      </c>
      <c r="N19" s="69" t="s">
        <v>13</v>
      </c>
      <c r="O19" s="69" t="s">
        <v>14</v>
      </c>
      <c r="P19" s="69" t="s">
        <v>15</v>
      </c>
    </row>
    <row r="20" spans="1:18" ht="150">
      <c r="A20" s="70">
        <v>1</v>
      </c>
      <c r="B20" s="8">
        <v>13394</v>
      </c>
      <c r="C20" s="9" t="s">
        <v>101</v>
      </c>
      <c r="D20" s="9" t="s">
        <v>103</v>
      </c>
      <c r="E20" s="10">
        <v>20</v>
      </c>
      <c r="F20" s="2" t="s">
        <v>19</v>
      </c>
      <c r="G20" s="11">
        <v>0</v>
      </c>
      <c r="H20" s="12">
        <f>E20*G20</f>
        <v>0</v>
      </c>
      <c r="I20" s="13">
        <v>0.08</v>
      </c>
      <c r="J20" s="14">
        <f>ROUND(H20*I20,2)</f>
        <v>0</v>
      </c>
      <c r="K20" s="14">
        <f>H20+J20</f>
        <v>0</v>
      </c>
      <c r="L20" s="7"/>
      <c r="M20" s="7"/>
      <c r="N20" s="7"/>
      <c r="O20" s="7"/>
      <c r="P20" s="2" t="s">
        <v>92</v>
      </c>
      <c r="Q20" s="15" t="s">
        <v>92</v>
      </c>
      <c r="R20" s="15" t="s">
        <v>92</v>
      </c>
    </row>
    <row r="21" spans="1:18" ht="150">
      <c r="A21" s="72" t="s">
        <v>130</v>
      </c>
      <c r="B21" s="8">
        <v>13395</v>
      </c>
      <c r="C21" s="9" t="s">
        <v>104</v>
      </c>
      <c r="D21" s="9" t="s">
        <v>105</v>
      </c>
      <c r="E21" s="10">
        <v>10</v>
      </c>
      <c r="F21" s="2" t="s">
        <v>19</v>
      </c>
      <c r="G21" s="11">
        <v>0</v>
      </c>
      <c r="H21" s="12">
        <f>E21*G21</f>
        <v>0</v>
      </c>
      <c r="I21" s="13">
        <v>0.08</v>
      </c>
      <c r="J21" s="14">
        <f>ROUND(H21*I21,2)</f>
        <v>0</v>
      </c>
      <c r="K21" s="14">
        <f>H21+J21</f>
        <v>0</v>
      </c>
      <c r="L21" s="7"/>
      <c r="M21" s="7"/>
      <c r="N21" s="7"/>
      <c r="O21" s="7"/>
      <c r="P21" s="2" t="s">
        <v>92</v>
      </c>
      <c r="Q21" s="15" t="s">
        <v>92</v>
      </c>
      <c r="R21" s="15" t="s">
        <v>92</v>
      </c>
    </row>
    <row r="22" spans="1:18" ht="15">
      <c r="A22" s="73"/>
      <c r="B22" s="17"/>
      <c r="C22" s="18"/>
      <c r="D22" s="18"/>
      <c r="E22" s="19"/>
      <c r="F22" s="16"/>
      <c r="G22" s="20"/>
      <c r="H22" s="21">
        <f>SUM(H20:H21)</f>
        <v>0</v>
      </c>
      <c r="I22" s="22"/>
      <c r="J22" s="23">
        <f>SUM(J20:J21)</f>
        <v>0</v>
      </c>
      <c r="K22" s="23">
        <f>SUM(K20:K21)</f>
        <v>0</v>
      </c>
      <c r="L22" s="24"/>
      <c r="M22" s="24"/>
      <c r="N22" s="24"/>
      <c r="O22" s="24"/>
      <c r="P22" s="16"/>
      <c r="Q22" s="15"/>
      <c r="R22" s="15"/>
    </row>
    <row r="23" spans="1:18" ht="15">
      <c r="A23" s="74"/>
      <c r="B23" s="31"/>
      <c r="C23" s="32"/>
      <c r="D23" s="32"/>
      <c r="E23" s="33"/>
      <c r="F23" s="15"/>
      <c r="G23" s="34"/>
      <c r="H23" s="34"/>
      <c r="I23" s="35"/>
      <c r="J23" s="34"/>
      <c r="K23" s="34"/>
      <c r="P23" s="15"/>
      <c r="Q23" s="15"/>
      <c r="R23" s="15"/>
    </row>
    <row r="24" spans="1:18" ht="15">
      <c r="A24" s="74"/>
      <c r="B24" s="16" t="s">
        <v>107</v>
      </c>
      <c r="C24" s="32"/>
      <c r="D24" s="32"/>
      <c r="E24" s="33"/>
      <c r="F24" s="15"/>
      <c r="G24" s="34"/>
      <c r="H24" s="34"/>
      <c r="I24" s="35"/>
      <c r="J24" s="34"/>
      <c r="K24" s="34"/>
      <c r="P24" s="15"/>
      <c r="Q24" s="15"/>
      <c r="R24" s="15"/>
    </row>
    <row r="25" spans="1:16" s="70" customFormat="1" ht="60">
      <c r="A25" s="4" t="s">
        <v>90</v>
      </c>
      <c r="B25" s="5" t="s">
        <v>1</v>
      </c>
      <c r="C25" s="5" t="s">
        <v>2</v>
      </c>
      <c r="D25" s="5" t="s">
        <v>3</v>
      </c>
      <c r="E25" s="67" t="s">
        <v>4</v>
      </c>
      <c r="F25" s="5" t="s">
        <v>5</v>
      </c>
      <c r="G25" s="81" t="s">
        <v>6</v>
      </c>
      <c r="H25" s="68" t="s">
        <v>7</v>
      </c>
      <c r="I25" s="5" t="s">
        <v>8</v>
      </c>
      <c r="J25" s="68" t="s">
        <v>9</v>
      </c>
      <c r="K25" s="68" t="s">
        <v>10</v>
      </c>
      <c r="L25" s="69" t="s">
        <v>11</v>
      </c>
      <c r="M25" s="69" t="s">
        <v>12</v>
      </c>
      <c r="N25" s="69" t="s">
        <v>13</v>
      </c>
      <c r="O25" s="69" t="s">
        <v>14</v>
      </c>
      <c r="P25" s="69" t="s">
        <v>15</v>
      </c>
    </row>
    <row r="26" spans="1:18" ht="75">
      <c r="A26" s="71">
        <v>1</v>
      </c>
      <c r="B26" s="8">
        <v>13396</v>
      </c>
      <c r="C26" s="9" t="s">
        <v>106</v>
      </c>
      <c r="D26" s="9" t="s">
        <v>109</v>
      </c>
      <c r="E26" s="10">
        <v>20</v>
      </c>
      <c r="F26" s="2" t="s">
        <v>108</v>
      </c>
      <c r="G26" s="11">
        <v>0</v>
      </c>
      <c r="H26" s="12">
        <f>E26*G26</f>
        <v>0</v>
      </c>
      <c r="I26" s="13">
        <v>0.08</v>
      </c>
      <c r="J26" s="14">
        <f>ROUND(H26*I26,2)</f>
        <v>0</v>
      </c>
      <c r="K26" s="14">
        <f>H26+J26</f>
        <v>0</v>
      </c>
      <c r="L26" s="7"/>
      <c r="M26" s="7"/>
      <c r="N26" s="7"/>
      <c r="O26" s="7"/>
      <c r="P26" s="2" t="s">
        <v>92</v>
      </c>
      <c r="Q26" s="15" t="s">
        <v>92</v>
      </c>
      <c r="R26" s="15" t="s">
        <v>92</v>
      </c>
    </row>
    <row r="27" spans="1:18" s="24" customFormat="1" ht="15">
      <c r="A27" s="75"/>
      <c r="B27" s="17"/>
      <c r="C27" s="18"/>
      <c r="D27" s="18"/>
      <c r="E27" s="19"/>
      <c r="F27" s="16"/>
      <c r="G27" s="20"/>
      <c r="H27" s="21">
        <f>SUM(H26)</f>
        <v>0</v>
      </c>
      <c r="I27" s="22">
        <f>SUM(I26)</f>
        <v>0.08</v>
      </c>
      <c r="J27" s="23">
        <f>SUM(J26)</f>
        <v>0</v>
      </c>
      <c r="K27" s="23">
        <f>SUM(K26)</f>
        <v>0</v>
      </c>
      <c r="P27" s="16"/>
      <c r="Q27" s="16"/>
      <c r="R27" s="16"/>
    </row>
    <row r="28" spans="1:18" s="24" customFormat="1" ht="15">
      <c r="A28" s="75"/>
      <c r="B28" s="17"/>
      <c r="C28" s="18"/>
      <c r="D28" s="18"/>
      <c r="E28" s="19"/>
      <c r="F28" s="16"/>
      <c r="G28" s="20"/>
      <c r="H28" s="25"/>
      <c r="I28" s="26"/>
      <c r="J28" s="27"/>
      <c r="K28" s="27"/>
      <c r="P28" s="16"/>
      <c r="Q28" s="16"/>
      <c r="R28" s="16"/>
    </row>
    <row r="29" spans="1:18" ht="15">
      <c r="A29" s="74"/>
      <c r="B29" s="16" t="s">
        <v>111</v>
      </c>
      <c r="C29" s="32"/>
      <c r="D29" s="32"/>
      <c r="E29" s="33"/>
      <c r="F29" s="15"/>
      <c r="G29" s="34"/>
      <c r="H29" s="34"/>
      <c r="I29" s="35"/>
      <c r="J29" s="34"/>
      <c r="K29" s="34"/>
      <c r="P29" s="15"/>
      <c r="Q29" s="15"/>
      <c r="R29" s="15"/>
    </row>
    <row r="30" spans="1:16" s="70" customFormat="1" ht="60">
      <c r="A30" s="4" t="s">
        <v>90</v>
      </c>
      <c r="B30" s="5" t="s">
        <v>1</v>
      </c>
      <c r="C30" s="5" t="s">
        <v>2</v>
      </c>
      <c r="D30" s="5" t="s">
        <v>3</v>
      </c>
      <c r="E30" s="67" t="s">
        <v>4</v>
      </c>
      <c r="F30" s="5" t="s">
        <v>5</v>
      </c>
      <c r="G30" s="81" t="s">
        <v>6</v>
      </c>
      <c r="H30" s="68" t="s">
        <v>7</v>
      </c>
      <c r="I30" s="5" t="s">
        <v>8</v>
      </c>
      <c r="J30" s="68" t="s">
        <v>9</v>
      </c>
      <c r="K30" s="68" t="s">
        <v>10</v>
      </c>
      <c r="L30" s="69" t="s">
        <v>11</v>
      </c>
      <c r="M30" s="69" t="s">
        <v>12</v>
      </c>
      <c r="N30" s="69" t="s">
        <v>13</v>
      </c>
      <c r="O30" s="69" t="s">
        <v>14</v>
      </c>
      <c r="P30" s="69" t="s">
        <v>15</v>
      </c>
    </row>
    <row r="31" spans="1:18" ht="30">
      <c r="A31" s="71">
        <v>1</v>
      </c>
      <c r="B31" s="8">
        <v>13399</v>
      </c>
      <c r="C31" s="9" t="s">
        <v>110</v>
      </c>
      <c r="D31" s="9" t="s">
        <v>112</v>
      </c>
      <c r="E31" s="10">
        <v>40</v>
      </c>
      <c r="F31" s="2" t="s">
        <v>19</v>
      </c>
      <c r="G31" s="11">
        <v>0</v>
      </c>
      <c r="H31" s="12">
        <f>E31*G31</f>
        <v>0</v>
      </c>
      <c r="I31" s="13">
        <v>0.08</v>
      </c>
      <c r="J31" s="14">
        <f>ROUND(H31*I31,2)</f>
        <v>0</v>
      </c>
      <c r="K31" s="14">
        <f>H31+J31</f>
        <v>0</v>
      </c>
      <c r="L31" s="7"/>
      <c r="M31" s="7"/>
      <c r="N31" s="7"/>
      <c r="O31" s="7"/>
      <c r="P31" s="2" t="s">
        <v>92</v>
      </c>
      <c r="Q31" s="15" t="s">
        <v>92</v>
      </c>
      <c r="R31" s="15" t="s">
        <v>92</v>
      </c>
    </row>
    <row r="32" spans="1:18" ht="30">
      <c r="A32" s="72" t="s">
        <v>130</v>
      </c>
      <c r="B32" s="8">
        <v>13397</v>
      </c>
      <c r="C32" s="9" t="s">
        <v>110</v>
      </c>
      <c r="D32" s="9" t="s">
        <v>113</v>
      </c>
      <c r="E32" s="10">
        <v>40</v>
      </c>
      <c r="F32" s="2" t="s">
        <v>19</v>
      </c>
      <c r="G32" s="11">
        <v>0</v>
      </c>
      <c r="H32" s="12">
        <f>E32*G32</f>
        <v>0</v>
      </c>
      <c r="I32" s="13">
        <v>0.08</v>
      </c>
      <c r="J32" s="14">
        <f>ROUND(H32*I32,2)</f>
        <v>0</v>
      </c>
      <c r="K32" s="14">
        <f>H32+J32</f>
        <v>0</v>
      </c>
      <c r="L32" s="7"/>
      <c r="M32" s="7"/>
      <c r="N32" s="7"/>
      <c r="O32" s="7"/>
      <c r="P32" s="2" t="s">
        <v>92</v>
      </c>
      <c r="Q32" s="15" t="s">
        <v>92</v>
      </c>
      <c r="R32" s="15" t="s">
        <v>92</v>
      </c>
    </row>
    <row r="33" spans="1:18" ht="30">
      <c r="A33" s="72" t="s">
        <v>131</v>
      </c>
      <c r="B33" s="8">
        <v>13398</v>
      </c>
      <c r="C33" s="9" t="s">
        <v>110</v>
      </c>
      <c r="D33" s="9" t="s">
        <v>114</v>
      </c>
      <c r="E33" s="10">
        <v>50</v>
      </c>
      <c r="F33" s="2" t="s">
        <v>19</v>
      </c>
      <c r="G33" s="11">
        <v>0</v>
      </c>
      <c r="H33" s="12">
        <f>E33*G33</f>
        <v>0</v>
      </c>
      <c r="I33" s="13">
        <v>0.08</v>
      </c>
      <c r="J33" s="14">
        <f>ROUND(H33*I33,2)</f>
        <v>0</v>
      </c>
      <c r="K33" s="14">
        <f>H33+J33</f>
        <v>0</v>
      </c>
      <c r="L33" s="7"/>
      <c r="M33" s="7"/>
      <c r="N33" s="7"/>
      <c r="O33" s="7"/>
      <c r="P33" s="2" t="s">
        <v>92</v>
      </c>
      <c r="Q33" s="15" t="s">
        <v>92</v>
      </c>
      <c r="R33" s="15" t="s">
        <v>92</v>
      </c>
    </row>
    <row r="34" spans="1:18" ht="15">
      <c r="A34" s="74"/>
      <c r="B34" s="31"/>
      <c r="C34" s="32"/>
      <c r="D34" s="32"/>
      <c r="E34" s="33"/>
      <c r="F34" s="15"/>
      <c r="G34" s="34"/>
      <c r="H34" s="36">
        <f>SUM(H31:H33)</f>
        <v>0</v>
      </c>
      <c r="I34" s="37"/>
      <c r="J34" s="36">
        <f>SUM(J31:J33)</f>
        <v>0</v>
      </c>
      <c r="K34" s="36">
        <f>SUM(K31:K33)</f>
        <v>0</v>
      </c>
      <c r="P34" s="15"/>
      <c r="Q34" s="15"/>
      <c r="R34" s="15"/>
    </row>
    <row r="35" spans="1:18" ht="15">
      <c r="A35" s="74"/>
      <c r="B35" s="31"/>
      <c r="C35" s="32"/>
      <c r="D35" s="32"/>
      <c r="E35" s="33"/>
      <c r="F35" s="15"/>
      <c r="G35" s="34"/>
      <c r="H35" s="34"/>
      <c r="I35" s="35"/>
      <c r="J35" s="34"/>
      <c r="K35" s="34"/>
      <c r="P35" s="15"/>
      <c r="Q35" s="15"/>
      <c r="R35" s="15"/>
    </row>
    <row r="36" spans="1:18" ht="15">
      <c r="A36" s="74"/>
      <c r="B36" s="2" t="s">
        <v>116</v>
      </c>
      <c r="C36" s="32"/>
      <c r="D36" s="32"/>
      <c r="E36" s="33"/>
      <c r="F36" s="15"/>
      <c r="G36" s="34"/>
      <c r="H36" s="34"/>
      <c r="I36" s="35"/>
      <c r="J36" s="34"/>
      <c r="K36" s="34"/>
      <c r="P36" s="15"/>
      <c r="Q36" s="15"/>
      <c r="R36" s="15"/>
    </row>
    <row r="37" spans="1:16" s="70" customFormat="1" ht="60">
      <c r="A37" s="4" t="s">
        <v>90</v>
      </c>
      <c r="B37" s="5" t="s">
        <v>1</v>
      </c>
      <c r="C37" s="5" t="s">
        <v>2</v>
      </c>
      <c r="D37" s="5" t="s">
        <v>3</v>
      </c>
      <c r="E37" s="67" t="s">
        <v>4</v>
      </c>
      <c r="F37" s="5" t="s">
        <v>5</v>
      </c>
      <c r="G37" s="81" t="s">
        <v>6</v>
      </c>
      <c r="H37" s="68" t="s">
        <v>7</v>
      </c>
      <c r="I37" s="5" t="s">
        <v>8</v>
      </c>
      <c r="J37" s="68" t="s">
        <v>9</v>
      </c>
      <c r="K37" s="68" t="s">
        <v>10</v>
      </c>
      <c r="L37" s="69" t="s">
        <v>11</v>
      </c>
      <c r="M37" s="69" t="s">
        <v>12</v>
      </c>
      <c r="N37" s="69" t="s">
        <v>13</v>
      </c>
      <c r="O37" s="69" t="s">
        <v>14</v>
      </c>
      <c r="P37" s="69" t="s">
        <v>15</v>
      </c>
    </row>
    <row r="38" spans="1:18" ht="15">
      <c r="A38" s="70">
        <v>1</v>
      </c>
      <c r="B38" s="8">
        <v>13400</v>
      </c>
      <c r="C38" s="9" t="s">
        <v>115</v>
      </c>
      <c r="D38" s="9" t="s">
        <v>117</v>
      </c>
      <c r="E38" s="10">
        <v>10</v>
      </c>
      <c r="F38" s="2" t="s">
        <v>19</v>
      </c>
      <c r="G38" s="11">
        <v>0</v>
      </c>
      <c r="H38" s="12">
        <f>E38*G38</f>
        <v>0</v>
      </c>
      <c r="I38" s="13">
        <v>0.08</v>
      </c>
      <c r="J38" s="14">
        <f>ROUND(H38*I38,2)</f>
        <v>0</v>
      </c>
      <c r="K38" s="14">
        <f>H38+J38</f>
        <v>0</v>
      </c>
      <c r="L38" s="7"/>
      <c r="M38" s="7"/>
      <c r="N38" s="7"/>
      <c r="O38" s="7"/>
      <c r="P38" s="2" t="s">
        <v>92</v>
      </c>
      <c r="Q38" s="15" t="s">
        <v>92</v>
      </c>
      <c r="R38" s="15" t="s">
        <v>92</v>
      </c>
    </row>
    <row r="39" spans="1:18" ht="60">
      <c r="A39" s="76">
        <v>2</v>
      </c>
      <c r="B39" s="8">
        <v>13401</v>
      </c>
      <c r="C39" s="9" t="s">
        <v>118</v>
      </c>
      <c r="D39" s="9" t="s">
        <v>120</v>
      </c>
      <c r="E39" s="10">
        <v>150</v>
      </c>
      <c r="F39" s="2" t="s">
        <v>119</v>
      </c>
      <c r="G39" s="11">
        <v>0</v>
      </c>
      <c r="H39" s="12">
        <f>E39*G39</f>
        <v>0</v>
      </c>
      <c r="I39" s="13">
        <v>0.08</v>
      </c>
      <c r="J39" s="14">
        <f>ROUND(H39*I39,2)</f>
        <v>0</v>
      </c>
      <c r="K39" s="14">
        <f>H39+J39</f>
        <v>0</v>
      </c>
      <c r="L39" s="7"/>
      <c r="M39" s="7"/>
      <c r="N39" s="7"/>
      <c r="O39" s="7"/>
      <c r="P39" s="2" t="s">
        <v>92</v>
      </c>
      <c r="Q39" s="15" t="s">
        <v>92</v>
      </c>
      <c r="R39" s="15" t="s">
        <v>92</v>
      </c>
    </row>
    <row r="40" spans="1:18" ht="75">
      <c r="A40" s="70">
        <v>3</v>
      </c>
      <c r="B40" s="8">
        <v>13402</v>
      </c>
      <c r="C40" s="9" t="s">
        <v>121</v>
      </c>
      <c r="D40" s="9" t="s">
        <v>122</v>
      </c>
      <c r="E40" s="10">
        <v>550</v>
      </c>
      <c r="F40" s="2" t="s">
        <v>119</v>
      </c>
      <c r="G40" s="11">
        <v>0</v>
      </c>
      <c r="H40" s="12">
        <f>E40*G40</f>
        <v>0</v>
      </c>
      <c r="I40" s="13">
        <v>0.08</v>
      </c>
      <c r="J40" s="14">
        <f>ROUND(H40*I40,2)</f>
        <v>0</v>
      </c>
      <c r="K40" s="14">
        <f>H40+J40</f>
        <v>0</v>
      </c>
      <c r="L40" s="7"/>
      <c r="M40" s="7"/>
      <c r="N40" s="7"/>
      <c r="O40" s="7"/>
      <c r="P40" s="2" t="s">
        <v>92</v>
      </c>
      <c r="Q40" s="15" t="s">
        <v>92</v>
      </c>
      <c r="R40" s="15" t="s">
        <v>92</v>
      </c>
    </row>
    <row r="41" spans="1:18" ht="30">
      <c r="A41" s="76">
        <v>4</v>
      </c>
      <c r="B41" s="8">
        <v>13403</v>
      </c>
      <c r="C41" s="9" t="s">
        <v>123</v>
      </c>
      <c r="D41" s="9" t="s">
        <v>124</v>
      </c>
      <c r="E41" s="10">
        <v>50</v>
      </c>
      <c r="F41" s="2" t="s">
        <v>108</v>
      </c>
      <c r="G41" s="11">
        <v>0</v>
      </c>
      <c r="H41" s="12">
        <f>E41*G41</f>
        <v>0</v>
      </c>
      <c r="I41" s="13">
        <v>0.08</v>
      </c>
      <c r="J41" s="14">
        <f>ROUND(H41*I41,2)</f>
        <v>0</v>
      </c>
      <c r="K41" s="14">
        <f>H41+J41</f>
        <v>0</v>
      </c>
      <c r="L41" s="7"/>
      <c r="M41" s="7"/>
      <c r="N41" s="7"/>
      <c r="O41" s="7"/>
      <c r="P41" s="2" t="s">
        <v>92</v>
      </c>
      <c r="Q41" s="15" t="s">
        <v>92</v>
      </c>
      <c r="R41" s="15" t="s">
        <v>92</v>
      </c>
    </row>
    <row r="42" spans="1:18" ht="15">
      <c r="A42" s="73"/>
      <c r="B42" s="17"/>
      <c r="C42" s="18"/>
      <c r="D42" s="18"/>
      <c r="E42" s="19"/>
      <c r="F42" s="16"/>
      <c r="G42" s="20"/>
      <c r="H42" s="21">
        <f>SUM(H38:H41)</f>
        <v>0</v>
      </c>
      <c r="I42" s="22"/>
      <c r="J42" s="23">
        <f>SUM(J38:J41)</f>
        <v>0</v>
      </c>
      <c r="K42" s="23">
        <f>SUM(K38:K41)</f>
        <v>0</v>
      </c>
      <c r="L42" s="24"/>
      <c r="M42" s="24"/>
      <c r="N42" s="24"/>
      <c r="O42" s="24"/>
      <c r="P42" s="16"/>
      <c r="Q42" s="15"/>
      <c r="R42" s="15"/>
    </row>
    <row r="43" spans="1:18" ht="15">
      <c r="A43" s="74"/>
      <c r="B43" s="31"/>
      <c r="C43" s="32"/>
      <c r="D43" s="32"/>
      <c r="E43" s="33"/>
      <c r="F43" s="15"/>
      <c r="G43" s="34"/>
      <c r="H43" s="34"/>
      <c r="I43" s="35"/>
      <c r="J43" s="34"/>
      <c r="K43" s="34"/>
      <c r="P43" s="15"/>
      <c r="Q43" s="15"/>
      <c r="R43" s="15"/>
    </row>
    <row r="44" spans="1:18" ht="15">
      <c r="A44" s="74"/>
      <c r="B44" s="2" t="s">
        <v>126</v>
      </c>
      <c r="C44" s="32"/>
      <c r="D44" s="32"/>
      <c r="E44" s="33"/>
      <c r="F44" s="15"/>
      <c r="G44" s="34"/>
      <c r="H44" s="34"/>
      <c r="I44" s="35"/>
      <c r="J44" s="34"/>
      <c r="K44" s="34"/>
      <c r="P44" s="15"/>
      <c r="Q44" s="15"/>
      <c r="R44" s="15"/>
    </row>
    <row r="45" spans="1:16" s="70" customFormat="1" ht="60">
      <c r="A45" s="4" t="s">
        <v>90</v>
      </c>
      <c r="B45" s="5" t="s">
        <v>1</v>
      </c>
      <c r="C45" s="5" t="s">
        <v>2</v>
      </c>
      <c r="D45" s="5" t="s">
        <v>3</v>
      </c>
      <c r="E45" s="67" t="s">
        <v>4</v>
      </c>
      <c r="F45" s="5" t="s">
        <v>5</v>
      </c>
      <c r="G45" s="81" t="s">
        <v>6</v>
      </c>
      <c r="H45" s="68" t="s">
        <v>7</v>
      </c>
      <c r="I45" s="5" t="s">
        <v>8</v>
      </c>
      <c r="J45" s="68" t="s">
        <v>9</v>
      </c>
      <c r="K45" s="68" t="s">
        <v>10</v>
      </c>
      <c r="L45" s="69" t="s">
        <v>11</v>
      </c>
      <c r="M45" s="69" t="s">
        <v>12</v>
      </c>
      <c r="N45" s="69" t="s">
        <v>13</v>
      </c>
      <c r="O45" s="69" t="s">
        <v>14</v>
      </c>
      <c r="P45" s="69" t="s">
        <v>15</v>
      </c>
    </row>
    <row r="46" spans="1:18" ht="30">
      <c r="A46" s="70">
        <v>1</v>
      </c>
      <c r="B46" s="8">
        <v>13404</v>
      </c>
      <c r="C46" s="9" t="s">
        <v>125</v>
      </c>
      <c r="D46" s="9" t="s">
        <v>127</v>
      </c>
      <c r="E46" s="10">
        <v>40</v>
      </c>
      <c r="F46" s="2" t="s">
        <v>19</v>
      </c>
      <c r="G46" s="11">
        <v>0</v>
      </c>
      <c r="H46" s="12">
        <f>E46*G46</f>
        <v>0</v>
      </c>
      <c r="I46" s="13">
        <v>0.08</v>
      </c>
      <c r="J46" s="14">
        <f>ROUND(H46*I46,2)</f>
        <v>0</v>
      </c>
      <c r="K46" s="14">
        <f>H46+J46</f>
        <v>0</v>
      </c>
      <c r="L46" s="7"/>
      <c r="M46" s="7"/>
      <c r="N46" s="7"/>
      <c r="O46" s="7"/>
      <c r="P46" s="2" t="s">
        <v>92</v>
      </c>
      <c r="Q46" s="15" t="s">
        <v>92</v>
      </c>
      <c r="R46" s="15" t="s">
        <v>92</v>
      </c>
    </row>
    <row r="47" spans="1:18" ht="30">
      <c r="A47" s="76">
        <v>2</v>
      </c>
      <c r="B47" s="8">
        <v>13405</v>
      </c>
      <c r="C47" s="9" t="s">
        <v>128</v>
      </c>
      <c r="D47" s="9" t="s">
        <v>129</v>
      </c>
      <c r="E47" s="10">
        <v>10</v>
      </c>
      <c r="F47" s="2" t="s">
        <v>19</v>
      </c>
      <c r="G47" s="11">
        <v>0</v>
      </c>
      <c r="H47" s="12">
        <f>E47*G47</f>
        <v>0</v>
      </c>
      <c r="I47" s="13">
        <v>0.08</v>
      </c>
      <c r="J47" s="14">
        <f>ROUND(H47*I47,2)</f>
        <v>0</v>
      </c>
      <c r="K47" s="14">
        <f>H47+J47</f>
        <v>0</v>
      </c>
      <c r="L47" s="7"/>
      <c r="M47" s="7"/>
      <c r="N47" s="7"/>
      <c r="O47" s="7"/>
      <c r="P47" s="2" t="s">
        <v>92</v>
      </c>
      <c r="Q47" s="15" t="s">
        <v>92</v>
      </c>
      <c r="R47" s="15" t="s">
        <v>92</v>
      </c>
    </row>
    <row r="48" spans="8:11" ht="15">
      <c r="H48" s="38">
        <f>SUM(H46:H47)</f>
        <v>0</v>
      </c>
      <c r="I48" s="37"/>
      <c r="J48" s="38">
        <f>SUM(J46:J47)</f>
        <v>0</v>
      </c>
      <c r="K48" s="38">
        <f>SUM(K46:K47)</f>
        <v>0</v>
      </c>
    </row>
    <row r="51" spans="1:11" ht="15">
      <c r="A51" s="77"/>
      <c r="B51" s="39" t="s">
        <v>134</v>
      </c>
      <c r="E51" s="40"/>
      <c r="G51" s="41"/>
      <c r="H51" s="42"/>
      <c r="I51" s="43"/>
      <c r="J51" s="42"/>
      <c r="K51" s="42"/>
    </row>
    <row r="52" spans="1:16" s="70" customFormat="1" ht="60">
      <c r="A52" s="44" t="s">
        <v>0</v>
      </c>
      <c r="B52" s="45" t="s">
        <v>1</v>
      </c>
      <c r="C52" s="45" t="s">
        <v>2</v>
      </c>
      <c r="D52" s="45" t="s">
        <v>3</v>
      </c>
      <c r="E52" s="78" t="s">
        <v>4</v>
      </c>
      <c r="F52" s="45" t="s">
        <v>5</v>
      </c>
      <c r="G52" s="82" t="s">
        <v>6</v>
      </c>
      <c r="H52" s="79" t="s">
        <v>7</v>
      </c>
      <c r="I52" s="45" t="s">
        <v>8</v>
      </c>
      <c r="J52" s="79" t="s">
        <v>9</v>
      </c>
      <c r="K52" s="79" t="s">
        <v>10</v>
      </c>
      <c r="L52" s="80" t="s">
        <v>11</v>
      </c>
      <c r="M52" s="80" t="s">
        <v>12</v>
      </c>
      <c r="N52" s="80" t="s">
        <v>13</v>
      </c>
      <c r="O52" s="80" t="s">
        <v>14</v>
      </c>
      <c r="P52" s="80" t="s">
        <v>15</v>
      </c>
    </row>
    <row r="53" spans="1:16" ht="75">
      <c r="A53" s="50">
        <v>1</v>
      </c>
      <c r="B53" s="51" t="s">
        <v>16</v>
      </c>
      <c r="C53" s="52" t="s">
        <v>17</v>
      </c>
      <c r="D53" s="52" t="s">
        <v>18</v>
      </c>
      <c r="E53" s="53">
        <v>220</v>
      </c>
      <c r="F53" s="51" t="s">
        <v>19</v>
      </c>
      <c r="G53" s="54">
        <v>0</v>
      </c>
      <c r="H53" s="12">
        <f>E53*G53</f>
        <v>0</v>
      </c>
      <c r="I53" s="13">
        <v>0.05</v>
      </c>
      <c r="J53" s="14">
        <f>ROUND(H53*I53,2)</f>
        <v>0</v>
      </c>
      <c r="K53" s="14">
        <f>H53+J53</f>
        <v>0</v>
      </c>
      <c r="L53" s="55"/>
      <c r="M53" s="49"/>
      <c r="N53" s="49"/>
      <c r="O53" s="49"/>
      <c r="P53" s="49"/>
    </row>
    <row r="54" spans="1:16" ht="60">
      <c r="A54" s="50">
        <v>2</v>
      </c>
      <c r="B54" s="51" t="s">
        <v>20</v>
      </c>
      <c r="C54" s="52" t="s">
        <v>21</v>
      </c>
      <c r="D54" s="52" t="s">
        <v>22</v>
      </c>
      <c r="E54" s="53">
        <v>1600</v>
      </c>
      <c r="F54" s="51" t="s">
        <v>19</v>
      </c>
      <c r="G54" s="54">
        <v>0</v>
      </c>
      <c r="H54" s="12">
        <f>E54*G54</f>
        <v>0</v>
      </c>
      <c r="I54" s="13">
        <v>0.05</v>
      </c>
      <c r="J54" s="14">
        <f>ROUND(H54*I54,2)</f>
        <v>0</v>
      </c>
      <c r="K54" s="14">
        <f>H54+J54</f>
        <v>0</v>
      </c>
      <c r="L54" s="55"/>
      <c r="M54" s="49"/>
      <c r="N54" s="49"/>
      <c r="O54" s="49"/>
      <c r="P54" s="49"/>
    </row>
    <row r="55" spans="1:16" ht="75">
      <c r="A55" s="50">
        <v>3</v>
      </c>
      <c r="B55" s="51" t="s">
        <v>23</v>
      </c>
      <c r="C55" s="52" t="s">
        <v>24</v>
      </c>
      <c r="D55" s="52" t="s">
        <v>25</v>
      </c>
      <c r="E55" s="53">
        <v>550</v>
      </c>
      <c r="F55" s="51" t="s">
        <v>19</v>
      </c>
      <c r="G55" s="54">
        <v>0</v>
      </c>
      <c r="H55" s="12">
        <f>E55*G55</f>
        <v>0</v>
      </c>
      <c r="I55" s="13">
        <v>0.05</v>
      </c>
      <c r="J55" s="14">
        <f>ROUND(H55*I55,2)</f>
        <v>0</v>
      </c>
      <c r="K55" s="14">
        <f>H55+J55</f>
        <v>0</v>
      </c>
      <c r="L55" s="55"/>
      <c r="M55" s="49"/>
      <c r="N55" s="49"/>
      <c r="O55" s="49"/>
      <c r="P55" s="49"/>
    </row>
    <row r="56" spans="1:16" ht="60">
      <c r="A56" s="50">
        <v>4</v>
      </c>
      <c r="B56" s="51" t="s">
        <v>26</v>
      </c>
      <c r="C56" s="52" t="s">
        <v>27</v>
      </c>
      <c r="D56" s="52" t="s">
        <v>28</v>
      </c>
      <c r="E56" s="53">
        <v>500</v>
      </c>
      <c r="F56" s="51" t="s">
        <v>19</v>
      </c>
      <c r="G56" s="54">
        <v>0</v>
      </c>
      <c r="H56" s="12">
        <f>E56*G56</f>
        <v>0</v>
      </c>
      <c r="I56" s="13">
        <v>0.08</v>
      </c>
      <c r="J56" s="14">
        <f>ROUND(H56*I56,2)</f>
        <v>0</v>
      </c>
      <c r="K56" s="14">
        <f>H56+J56</f>
        <v>0</v>
      </c>
      <c r="L56" s="55"/>
      <c r="M56" s="49"/>
      <c r="N56" s="49"/>
      <c r="O56" s="49"/>
      <c r="P56" s="49"/>
    </row>
    <row r="57" spans="1:16" ht="45">
      <c r="A57" s="50">
        <v>5</v>
      </c>
      <c r="B57" s="51" t="s">
        <v>29</v>
      </c>
      <c r="C57" s="52" t="s">
        <v>30</v>
      </c>
      <c r="D57" s="52" t="s">
        <v>28</v>
      </c>
      <c r="E57" s="53">
        <v>500</v>
      </c>
      <c r="F57" s="51" t="s">
        <v>19</v>
      </c>
      <c r="G57" s="54">
        <v>0</v>
      </c>
      <c r="H57" s="12">
        <f>E57*G57</f>
        <v>0</v>
      </c>
      <c r="I57" s="13">
        <v>0.08</v>
      </c>
      <c r="J57" s="14">
        <f>ROUND(H57*I57,2)</f>
        <v>0</v>
      </c>
      <c r="K57" s="14">
        <f>H57+J57</f>
        <v>0</v>
      </c>
      <c r="L57" s="55"/>
      <c r="M57" s="49"/>
      <c r="N57" s="49"/>
      <c r="O57" s="49"/>
      <c r="P57" s="49"/>
    </row>
    <row r="58" spans="1:16" ht="15.75" customHeight="1">
      <c r="A58" s="85"/>
      <c r="B58" s="85"/>
      <c r="C58" s="85"/>
      <c r="D58" s="85"/>
      <c r="E58" s="56"/>
      <c r="F58" s="57"/>
      <c r="G58" s="58"/>
      <c r="H58" s="59">
        <f>SUM(H53:H57)</f>
        <v>0</v>
      </c>
      <c r="I58" s="60"/>
      <c r="J58" s="59">
        <f>SUM(J53:J57)</f>
        <v>0</v>
      </c>
      <c r="K58" s="59">
        <f>SUM(K53:K57)</f>
        <v>0</v>
      </c>
      <c r="L58" s="39"/>
      <c r="M58" s="39"/>
      <c r="N58" s="39"/>
      <c r="O58" s="39"/>
      <c r="P58" s="39"/>
    </row>
    <row r="60" spans="1:11" ht="15">
      <c r="A60" s="77"/>
      <c r="B60" s="39" t="s">
        <v>135</v>
      </c>
      <c r="E60" s="40"/>
      <c r="G60" s="41"/>
      <c r="H60" s="42"/>
      <c r="I60" s="43"/>
      <c r="J60" s="42"/>
      <c r="K60" s="42"/>
    </row>
    <row r="61" spans="1:16" s="70" customFormat="1" ht="60">
      <c r="A61" s="44" t="s">
        <v>132</v>
      </c>
      <c r="B61" s="45" t="s">
        <v>1</v>
      </c>
      <c r="C61" s="45" t="s">
        <v>2</v>
      </c>
      <c r="D61" s="45" t="s">
        <v>3</v>
      </c>
      <c r="E61" s="78" t="s">
        <v>4</v>
      </c>
      <c r="F61" s="45" t="s">
        <v>5</v>
      </c>
      <c r="G61" s="83" t="s">
        <v>31</v>
      </c>
      <c r="H61" s="79" t="s">
        <v>7</v>
      </c>
      <c r="I61" s="65" t="s">
        <v>8</v>
      </c>
      <c r="J61" s="79" t="s">
        <v>9</v>
      </c>
      <c r="K61" s="79" t="s">
        <v>10</v>
      </c>
      <c r="L61" s="80" t="s">
        <v>11</v>
      </c>
      <c r="M61" s="80" t="s">
        <v>12</v>
      </c>
      <c r="N61" s="80" t="s">
        <v>13</v>
      </c>
      <c r="O61" s="80" t="s">
        <v>14</v>
      </c>
      <c r="P61" s="80" t="s">
        <v>15</v>
      </c>
    </row>
    <row r="62" spans="1:16" ht="30">
      <c r="A62" s="50">
        <v>1</v>
      </c>
      <c r="B62" s="51" t="s">
        <v>32</v>
      </c>
      <c r="C62" s="51" t="s">
        <v>33</v>
      </c>
      <c r="D62" s="52" t="s">
        <v>34</v>
      </c>
      <c r="E62" s="53">
        <v>280</v>
      </c>
      <c r="F62" s="62" t="s">
        <v>19</v>
      </c>
      <c r="G62" s="11">
        <v>0</v>
      </c>
      <c r="H62" s="12">
        <f aca="true" t="shared" si="0" ref="H62:H74">E62*G62</f>
        <v>0</v>
      </c>
      <c r="I62" s="13">
        <v>0.08</v>
      </c>
      <c r="J62" s="14">
        <f aca="true" t="shared" si="1" ref="J62:J74">ROUND(H62*I62,2)</f>
        <v>0</v>
      </c>
      <c r="K62" s="14">
        <f aca="true" t="shared" si="2" ref="K62:K74">H62+J62</f>
        <v>0</v>
      </c>
      <c r="L62" s="55"/>
      <c r="M62" s="49"/>
      <c r="N62" s="49"/>
      <c r="O62" s="49"/>
      <c r="P62" s="49"/>
    </row>
    <row r="63" spans="1:16" ht="30">
      <c r="A63" s="50">
        <v>2</v>
      </c>
      <c r="B63" s="51" t="s">
        <v>35</v>
      </c>
      <c r="C63" s="52" t="s">
        <v>36</v>
      </c>
      <c r="D63" s="52" t="s">
        <v>37</v>
      </c>
      <c r="E63" s="53">
        <v>300</v>
      </c>
      <c r="F63" s="62" t="s">
        <v>19</v>
      </c>
      <c r="G63" s="11">
        <v>0</v>
      </c>
      <c r="H63" s="12">
        <f t="shared" si="0"/>
        <v>0</v>
      </c>
      <c r="I63" s="13">
        <v>0.08</v>
      </c>
      <c r="J63" s="14">
        <f t="shared" si="1"/>
        <v>0</v>
      </c>
      <c r="K63" s="14">
        <f t="shared" si="2"/>
        <v>0</v>
      </c>
      <c r="L63" s="55"/>
      <c r="M63" s="49"/>
      <c r="N63" s="49"/>
      <c r="O63" s="49"/>
      <c r="P63" s="49"/>
    </row>
    <row r="64" spans="1:16" ht="30">
      <c r="A64" s="50">
        <v>3</v>
      </c>
      <c r="B64" s="51" t="s">
        <v>38</v>
      </c>
      <c r="C64" s="51" t="s">
        <v>39</v>
      </c>
      <c r="D64" s="52" t="s">
        <v>40</v>
      </c>
      <c r="E64" s="53">
        <v>300</v>
      </c>
      <c r="F64" s="62" t="s">
        <v>19</v>
      </c>
      <c r="G64" s="11">
        <v>0</v>
      </c>
      <c r="H64" s="12">
        <f t="shared" si="0"/>
        <v>0</v>
      </c>
      <c r="I64" s="13">
        <v>0.08</v>
      </c>
      <c r="J64" s="14">
        <f t="shared" si="1"/>
        <v>0</v>
      </c>
      <c r="K64" s="14">
        <f t="shared" si="2"/>
        <v>0</v>
      </c>
      <c r="L64" s="55"/>
      <c r="M64" s="49"/>
      <c r="N64" s="49"/>
      <c r="O64" s="49"/>
      <c r="P64" s="49"/>
    </row>
    <row r="65" spans="1:16" ht="30">
      <c r="A65" s="50">
        <v>4</v>
      </c>
      <c r="B65" s="51" t="s">
        <v>41</v>
      </c>
      <c r="C65" s="52" t="s">
        <v>42</v>
      </c>
      <c r="D65" s="52" t="s">
        <v>43</v>
      </c>
      <c r="E65" s="53">
        <v>1000</v>
      </c>
      <c r="F65" s="62" t="s">
        <v>19</v>
      </c>
      <c r="G65" s="11">
        <v>0</v>
      </c>
      <c r="H65" s="12">
        <f t="shared" si="0"/>
        <v>0</v>
      </c>
      <c r="I65" s="13">
        <v>0.08</v>
      </c>
      <c r="J65" s="14">
        <f t="shared" si="1"/>
        <v>0</v>
      </c>
      <c r="K65" s="14">
        <f t="shared" si="2"/>
        <v>0</v>
      </c>
      <c r="L65" s="55"/>
      <c r="M65" s="49"/>
      <c r="N65" s="49"/>
      <c r="O65" s="49"/>
      <c r="P65" s="49"/>
    </row>
    <row r="66" spans="1:16" ht="30">
      <c r="A66" s="50">
        <v>5</v>
      </c>
      <c r="B66" s="51" t="s">
        <v>44</v>
      </c>
      <c r="C66" s="52" t="s">
        <v>42</v>
      </c>
      <c r="D66" s="52" t="s">
        <v>45</v>
      </c>
      <c r="E66" s="53">
        <v>1600</v>
      </c>
      <c r="F66" s="62" t="s">
        <v>19</v>
      </c>
      <c r="G66" s="11">
        <v>0</v>
      </c>
      <c r="H66" s="12">
        <f t="shared" si="0"/>
        <v>0</v>
      </c>
      <c r="I66" s="13">
        <v>0.08</v>
      </c>
      <c r="J66" s="14">
        <f t="shared" si="1"/>
        <v>0</v>
      </c>
      <c r="K66" s="14">
        <f t="shared" si="2"/>
        <v>0</v>
      </c>
      <c r="L66" s="55"/>
      <c r="M66" s="49"/>
      <c r="N66" s="49"/>
      <c r="O66" s="49"/>
      <c r="P66" s="49"/>
    </row>
    <row r="67" spans="1:16" ht="30">
      <c r="A67" s="50">
        <v>6</v>
      </c>
      <c r="B67" s="51" t="s">
        <v>46</v>
      </c>
      <c r="C67" s="52" t="s">
        <v>42</v>
      </c>
      <c r="D67" s="52" t="s">
        <v>47</v>
      </c>
      <c r="E67" s="53">
        <v>200</v>
      </c>
      <c r="F67" s="62" t="s">
        <v>19</v>
      </c>
      <c r="G67" s="11">
        <v>0</v>
      </c>
      <c r="H67" s="12">
        <f t="shared" si="0"/>
        <v>0</v>
      </c>
      <c r="I67" s="13">
        <v>0.08</v>
      </c>
      <c r="J67" s="14">
        <f t="shared" si="1"/>
        <v>0</v>
      </c>
      <c r="K67" s="14">
        <f t="shared" si="2"/>
        <v>0</v>
      </c>
      <c r="L67" s="55"/>
      <c r="M67" s="49"/>
      <c r="N67" s="49"/>
      <c r="O67" s="49"/>
      <c r="P67" s="49"/>
    </row>
    <row r="68" spans="1:16" ht="30">
      <c r="A68" s="50">
        <v>7</v>
      </c>
      <c r="B68" s="51" t="s">
        <v>48</v>
      </c>
      <c r="C68" s="52" t="s">
        <v>42</v>
      </c>
      <c r="D68" s="52" t="s">
        <v>49</v>
      </c>
      <c r="E68" s="53">
        <v>1500</v>
      </c>
      <c r="F68" s="62" t="s">
        <v>19</v>
      </c>
      <c r="G68" s="11">
        <v>0</v>
      </c>
      <c r="H68" s="12">
        <f t="shared" si="0"/>
        <v>0</v>
      </c>
      <c r="I68" s="13">
        <v>0.08</v>
      </c>
      <c r="J68" s="14">
        <f t="shared" si="1"/>
        <v>0</v>
      </c>
      <c r="K68" s="14">
        <f t="shared" si="2"/>
        <v>0</v>
      </c>
      <c r="L68" s="55"/>
      <c r="M68" s="49"/>
      <c r="N68" s="49"/>
      <c r="O68" s="49"/>
      <c r="P68" s="49"/>
    </row>
    <row r="69" spans="1:16" ht="30">
      <c r="A69" s="50">
        <v>8</v>
      </c>
      <c r="B69" s="51" t="s">
        <v>50</v>
      </c>
      <c r="C69" s="51" t="s">
        <v>51</v>
      </c>
      <c r="D69" s="52" t="s">
        <v>52</v>
      </c>
      <c r="E69" s="53">
        <v>150</v>
      </c>
      <c r="F69" s="62" t="s">
        <v>19</v>
      </c>
      <c r="G69" s="11">
        <v>0</v>
      </c>
      <c r="H69" s="12">
        <f t="shared" si="0"/>
        <v>0</v>
      </c>
      <c r="I69" s="13">
        <v>0.08</v>
      </c>
      <c r="J69" s="14">
        <f t="shared" si="1"/>
        <v>0</v>
      </c>
      <c r="K69" s="14">
        <f t="shared" si="2"/>
        <v>0</v>
      </c>
      <c r="L69" s="55"/>
      <c r="M69" s="49"/>
      <c r="N69" s="49"/>
      <c r="O69" s="49"/>
      <c r="P69" s="49"/>
    </row>
    <row r="70" spans="1:16" ht="30">
      <c r="A70" s="50">
        <v>9</v>
      </c>
      <c r="B70" s="51" t="s">
        <v>53</v>
      </c>
      <c r="C70" s="51" t="s">
        <v>54</v>
      </c>
      <c r="D70" s="52" t="s">
        <v>55</v>
      </c>
      <c r="E70" s="53">
        <v>500</v>
      </c>
      <c r="F70" s="62" t="s">
        <v>19</v>
      </c>
      <c r="G70" s="11">
        <v>0</v>
      </c>
      <c r="H70" s="12">
        <f t="shared" si="0"/>
        <v>0</v>
      </c>
      <c r="I70" s="13">
        <v>0.08</v>
      </c>
      <c r="J70" s="14">
        <f t="shared" si="1"/>
        <v>0</v>
      </c>
      <c r="K70" s="14">
        <f t="shared" si="2"/>
        <v>0</v>
      </c>
      <c r="L70" s="55"/>
      <c r="M70" s="49"/>
      <c r="N70" s="49"/>
      <c r="O70" s="49"/>
      <c r="P70" s="49"/>
    </row>
    <row r="71" spans="1:16" ht="30">
      <c r="A71" s="50">
        <v>10</v>
      </c>
      <c r="B71" s="51" t="s">
        <v>56</v>
      </c>
      <c r="C71" s="52" t="s">
        <v>57</v>
      </c>
      <c r="D71" s="52" t="s">
        <v>58</v>
      </c>
      <c r="E71" s="53">
        <v>500</v>
      </c>
      <c r="F71" s="62" t="s">
        <v>19</v>
      </c>
      <c r="G71" s="11">
        <v>0</v>
      </c>
      <c r="H71" s="12">
        <f t="shared" si="0"/>
        <v>0</v>
      </c>
      <c r="I71" s="13">
        <v>0.08</v>
      </c>
      <c r="J71" s="14">
        <f t="shared" si="1"/>
        <v>0</v>
      </c>
      <c r="K71" s="14">
        <f t="shared" si="2"/>
        <v>0</v>
      </c>
      <c r="L71" s="55"/>
      <c r="M71" s="49"/>
      <c r="N71" s="49"/>
      <c r="O71" s="49"/>
      <c r="P71" s="49"/>
    </row>
    <row r="72" spans="1:16" ht="30">
      <c r="A72" s="50">
        <v>11</v>
      </c>
      <c r="B72" s="51" t="s">
        <v>59</v>
      </c>
      <c r="C72" s="52" t="s">
        <v>57</v>
      </c>
      <c r="D72" s="52" t="s">
        <v>37</v>
      </c>
      <c r="E72" s="53">
        <v>800</v>
      </c>
      <c r="F72" s="62" t="s">
        <v>19</v>
      </c>
      <c r="G72" s="11">
        <v>0</v>
      </c>
      <c r="H72" s="12">
        <f t="shared" si="0"/>
        <v>0</v>
      </c>
      <c r="I72" s="13">
        <v>0.08</v>
      </c>
      <c r="J72" s="14">
        <f t="shared" si="1"/>
        <v>0</v>
      </c>
      <c r="K72" s="14">
        <f t="shared" si="2"/>
        <v>0</v>
      </c>
      <c r="L72" s="55"/>
      <c r="M72" s="49"/>
      <c r="N72" s="49"/>
      <c r="O72" s="49"/>
      <c r="P72" s="49"/>
    </row>
    <row r="73" spans="1:16" ht="30">
      <c r="A73" s="50">
        <v>12</v>
      </c>
      <c r="B73" s="51" t="s">
        <v>60</v>
      </c>
      <c r="C73" s="52" t="s">
        <v>61</v>
      </c>
      <c r="D73" s="52" t="s">
        <v>58</v>
      </c>
      <c r="E73" s="53">
        <v>600</v>
      </c>
      <c r="F73" s="62" t="s">
        <v>19</v>
      </c>
      <c r="G73" s="11">
        <v>0</v>
      </c>
      <c r="H73" s="12">
        <f t="shared" si="0"/>
        <v>0</v>
      </c>
      <c r="I73" s="13">
        <v>0.08</v>
      </c>
      <c r="J73" s="14">
        <f t="shared" si="1"/>
        <v>0</v>
      </c>
      <c r="K73" s="14">
        <f t="shared" si="2"/>
        <v>0</v>
      </c>
      <c r="L73" s="55"/>
      <c r="M73" s="49"/>
      <c r="N73" s="49"/>
      <c r="O73" s="49"/>
      <c r="P73" s="49"/>
    </row>
    <row r="74" spans="1:16" ht="30">
      <c r="A74" s="50">
        <v>13</v>
      </c>
      <c r="B74" s="51" t="s">
        <v>62</v>
      </c>
      <c r="C74" s="51" t="s">
        <v>63</v>
      </c>
      <c r="D74" s="52" t="s">
        <v>64</v>
      </c>
      <c r="E74" s="53">
        <v>500</v>
      </c>
      <c r="F74" s="62" t="s">
        <v>19</v>
      </c>
      <c r="G74" s="11">
        <v>0</v>
      </c>
      <c r="H74" s="12">
        <f t="shared" si="0"/>
        <v>0</v>
      </c>
      <c r="I74" s="13">
        <v>0.08</v>
      </c>
      <c r="J74" s="14">
        <f t="shared" si="1"/>
        <v>0</v>
      </c>
      <c r="K74" s="14">
        <f t="shared" si="2"/>
        <v>0</v>
      </c>
      <c r="L74" s="55"/>
      <c r="M74" s="49"/>
      <c r="N74" s="49"/>
      <c r="O74" s="49"/>
      <c r="P74" s="49"/>
    </row>
    <row r="75" spans="1:16" ht="15">
      <c r="A75" s="85"/>
      <c r="B75" s="85"/>
      <c r="C75" s="85"/>
      <c r="D75" s="85"/>
      <c r="E75" s="56"/>
      <c r="F75" s="57"/>
      <c r="G75" s="63"/>
      <c r="H75" s="59">
        <f>SUM(H62:H74)</f>
        <v>0</v>
      </c>
      <c r="I75" s="59"/>
      <c r="J75" s="59">
        <f>SUM(J62:J74)</f>
        <v>0</v>
      </c>
      <c r="K75" s="59">
        <f>SUM(K62:K74)</f>
        <v>0</v>
      </c>
      <c r="L75" s="39"/>
      <c r="M75" s="39"/>
      <c r="N75" s="39"/>
      <c r="O75" s="39"/>
      <c r="P75" s="39"/>
    </row>
    <row r="78" spans="1:11" ht="15">
      <c r="A78" s="77"/>
      <c r="B78" s="39" t="s">
        <v>136</v>
      </c>
      <c r="E78" s="40"/>
      <c r="G78" s="41"/>
      <c r="H78" s="42"/>
      <c r="I78" s="43"/>
      <c r="J78" s="42"/>
      <c r="K78" s="42"/>
    </row>
    <row r="79" spans="1:16" s="70" customFormat="1" ht="60">
      <c r="A79" s="64" t="s">
        <v>90</v>
      </c>
      <c r="B79" s="45" t="s">
        <v>1</v>
      </c>
      <c r="C79" s="45" t="s">
        <v>2</v>
      </c>
      <c r="D79" s="45" t="s">
        <v>3</v>
      </c>
      <c r="E79" s="78" t="s">
        <v>4</v>
      </c>
      <c r="F79" s="45" t="s">
        <v>5</v>
      </c>
      <c r="G79" s="83" t="s">
        <v>6</v>
      </c>
      <c r="H79" s="79" t="s">
        <v>7</v>
      </c>
      <c r="I79" s="65" t="s">
        <v>8</v>
      </c>
      <c r="J79" s="79" t="s">
        <v>9</v>
      </c>
      <c r="K79" s="79" t="s">
        <v>10</v>
      </c>
      <c r="L79" s="80" t="s">
        <v>11</v>
      </c>
      <c r="M79" s="80" t="s">
        <v>12</v>
      </c>
      <c r="N79" s="80" t="s">
        <v>13</v>
      </c>
      <c r="O79" s="80" t="s">
        <v>14</v>
      </c>
      <c r="P79" s="80" t="s">
        <v>15</v>
      </c>
    </row>
    <row r="80" spans="1:16" ht="75">
      <c r="A80" s="44">
        <v>1</v>
      </c>
      <c r="B80" s="51" t="s">
        <v>65</v>
      </c>
      <c r="C80" s="52" t="s">
        <v>66</v>
      </c>
      <c r="D80" s="52" t="s">
        <v>67</v>
      </c>
      <c r="E80" s="53">
        <v>220</v>
      </c>
      <c r="F80" s="62" t="s">
        <v>19</v>
      </c>
      <c r="G80" s="11">
        <v>0</v>
      </c>
      <c r="H80" s="12">
        <f>E80*G80</f>
        <v>0</v>
      </c>
      <c r="I80" s="13">
        <v>0.08</v>
      </c>
      <c r="J80" s="14">
        <f>ROUND(H80*I80,2)</f>
        <v>0</v>
      </c>
      <c r="K80" s="14">
        <f>H80+J80</f>
        <v>0</v>
      </c>
      <c r="L80" s="55"/>
      <c r="M80" s="49"/>
      <c r="N80" s="49"/>
      <c r="O80" s="49"/>
      <c r="P80" s="49"/>
    </row>
    <row r="81" spans="1:16" ht="60">
      <c r="A81" s="44">
        <v>2</v>
      </c>
      <c r="B81" s="51" t="s">
        <v>68</v>
      </c>
      <c r="C81" s="52" t="s">
        <v>69</v>
      </c>
      <c r="D81" s="52" t="s">
        <v>67</v>
      </c>
      <c r="E81" s="53">
        <v>100</v>
      </c>
      <c r="F81" s="62" t="s">
        <v>19</v>
      </c>
      <c r="G81" s="11">
        <v>0</v>
      </c>
      <c r="H81" s="12">
        <f>E81*G81</f>
        <v>0</v>
      </c>
      <c r="I81" s="13">
        <v>0.08</v>
      </c>
      <c r="J81" s="14">
        <f>ROUND(H81*I81,2)</f>
        <v>0</v>
      </c>
      <c r="K81" s="14">
        <f>H81+J81</f>
        <v>0</v>
      </c>
      <c r="L81" s="55"/>
      <c r="M81" s="49"/>
      <c r="N81" s="49"/>
      <c r="O81" s="49"/>
      <c r="P81" s="49"/>
    </row>
    <row r="82" spans="1:16" ht="120">
      <c r="A82" s="44">
        <v>3</v>
      </c>
      <c r="B82" s="51" t="s">
        <v>70</v>
      </c>
      <c r="C82" s="52" t="s">
        <v>71</v>
      </c>
      <c r="D82" s="52" t="s">
        <v>67</v>
      </c>
      <c r="E82" s="53">
        <v>120</v>
      </c>
      <c r="F82" s="62" t="s">
        <v>19</v>
      </c>
      <c r="G82" s="11">
        <v>0</v>
      </c>
      <c r="H82" s="12">
        <f>E82*G82</f>
        <v>0</v>
      </c>
      <c r="I82" s="13">
        <v>0.08</v>
      </c>
      <c r="J82" s="14">
        <f>ROUND(H82*I82,2)</f>
        <v>0</v>
      </c>
      <c r="K82" s="14">
        <f>H82+J82</f>
        <v>0</v>
      </c>
      <c r="L82" s="55"/>
      <c r="M82" s="49"/>
      <c r="N82" s="49"/>
      <c r="O82" s="49"/>
      <c r="P82" s="49"/>
    </row>
    <row r="83" spans="1:16" ht="120">
      <c r="A83" s="44">
        <v>4</v>
      </c>
      <c r="B83" s="51" t="s">
        <v>72</v>
      </c>
      <c r="C83" s="52" t="s">
        <v>73</v>
      </c>
      <c r="D83" s="52" t="s">
        <v>67</v>
      </c>
      <c r="E83" s="53">
        <v>85</v>
      </c>
      <c r="F83" s="62" t="s">
        <v>19</v>
      </c>
      <c r="G83" s="11">
        <v>0</v>
      </c>
      <c r="H83" s="12">
        <f>E83*G83</f>
        <v>0</v>
      </c>
      <c r="I83" s="13">
        <v>0.08</v>
      </c>
      <c r="J83" s="14">
        <f>ROUND(H83*I83,2)</f>
        <v>0</v>
      </c>
      <c r="K83" s="14">
        <f>H83+J83</f>
        <v>0</v>
      </c>
      <c r="L83" s="55"/>
      <c r="M83" s="49"/>
      <c r="N83" s="49"/>
      <c r="O83" s="49"/>
      <c r="P83" s="49"/>
    </row>
    <row r="84" spans="1:16" ht="15">
      <c r="A84" s="86"/>
      <c r="B84" s="86"/>
      <c r="C84" s="86"/>
      <c r="D84" s="86"/>
      <c r="E84" s="56"/>
      <c r="F84" s="57"/>
      <c r="G84" s="63"/>
      <c r="H84" s="59">
        <f>SUM(H80:H83)</f>
        <v>0</v>
      </c>
      <c r="I84" s="59"/>
      <c r="J84" s="59">
        <f>SUM(J80:J83)</f>
        <v>0</v>
      </c>
      <c r="K84" s="59">
        <f>SUM(K80:K83)</f>
        <v>0</v>
      </c>
      <c r="L84" s="39"/>
      <c r="M84" s="39"/>
      <c r="N84" s="39"/>
      <c r="O84" s="39"/>
      <c r="P84" s="39"/>
    </row>
    <row r="85" spans="1:11" ht="15">
      <c r="A85" s="77"/>
      <c r="B85" s="39" t="s">
        <v>137</v>
      </c>
      <c r="E85" s="40"/>
      <c r="G85" s="41"/>
      <c r="H85" s="42"/>
      <c r="I85" s="43"/>
      <c r="J85" s="42"/>
      <c r="K85" s="42"/>
    </row>
    <row r="86" spans="1:16" ht="60">
      <c r="A86" s="44" t="s">
        <v>90</v>
      </c>
      <c r="B86" s="45" t="s">
        <v>1</v>
      </c>
      <c r="C86" s="45" t="s">
        <v>2</v>
      </c>
      <c r="D86" s="45" t="s">
        <v>3</v>
      </c>
      <c r="E86" s="46" t="s">
        <v>4</v>
      </c>
      <c r="F86" s="45" t="s">
        <v>5</v>
      </c>
      <c r="G86" s="84" t="s">
        <v>6</v>
      </c>
      <c r="H86" s="47" t="s">
        <v>7</v>
      </c>
      <c r="I86" s="48" t="s">
        <v>8</v>
      </c>
      <c r="J86" s="47" t="s">
        <v>9</v>
      </c>
      <c r="K86" s="47" t="s">
        <v>10</v>
      </c>
      <c r="L86" s="49" t="s">
        <v>11</v>
      </c>
      <c r="M86" s="49" t="s">
        <v>12</v>
      </c>
      <c r="N86" s="49" t="s">
        <v>13</v>
      </c>
      <c r="O86" s="49" t="s">
        <v>14</v>
      </c>
      <c r="P86" s="49" t="s">
        <v>15</v>
      </c>
    </row>
    <row r="87" spans="1:16" ht="30">
      <c r="A87" s="50">
        <v>1</v>
      </c>
      <c r="B87" s="51" t="s">
        <v>74</v>
      </c>
      <c r="C87" s="52" t="s">
        <v>75</v>
      </c>
      <c r="D87" s="52" t="s">
        <v>67</v>
      </c>
      <c r="E87" s="53">
        <v>40</v>
      </c>
      <c r="F87" s="62" t="s">
        <v>19</v>
      </c>
      <c r="G87" s="11">
        <v>0</v>
      </c>
      <c r="H87" s="12">
        <f>E87*G87</f>
        <v>0</v>
      </c>
      <c r="I87" s="13">
        <v>0.08</v>
      </c>
      <c r="J87" s="14">
        <f>ROUND(H87*I87,2)</f>
        <v>0</v>
      </c>
      <c r="K87" s="14">
        <f>H87+J87</f>
        <v>0</v>
      </c>
      <c r="L87" s="55"/>
      <c r="M87" s="49"/>
      <c r="N87" s="49"/>
      <c r="O87" s="49"/>
      <c r="P87" s="49"/>
    </row>
    <row r="88" spans="1:16" ht="45">
      <c r="A88" s="50">
        <v>2</v>
      </c>
      <c r="B88" s="51" t="s">
        <v>76</v>
      </c>
      <c r="C88" s="52" t="s">
        <v>77</v>
      </c>
      <c r="D88" s="52" t="s">
        <v>78</v>
      </c>
      <c r="E88" s="53">
        <v>25</v>
      </c>
      <c r="F88" s="62" t="s">
        <v>79</v>
      </c>
      <c r="G88" s="11">
        <v>0</v>
      </c>
      <c r="H88" s="12">
        <f>E88*G88</f>
        <v>0</v>
      </c>
      <c r="I88" s="13">
        <v>0.05</v>
      </c>
      <c r="J88" s="14">
        <f>ROUND(H88*I88,2)</f>
        <v>0</v>
      </c>
      <c r="K88" s="14">
        <f>H88+J88</f>
        <v>0</v>
      </c>
      <c r="L88" s="55"/>
      <c r="M88" s="49"/>
      <c r="N88" s="49"/>
      <c r="O88" s="49"/>
      <c r="P88" s="49"/>
    </row>
    <row r="89" spans="1:16" ht="45">
      <c r="A89" s="50">
        <v>3</v>
      </c>
      <c r="B89" s="51" t="s">
        <v>80</v>
      </c>
      <c r="C89" s="52" t="s">
        <v>81</v>
      </c>
      <c r="D89" s="52" t="s">
        <v>78</v>
      </c>
      <c r="E89" s="53">
        <v>25</v>
      </c>
      <c r="F89" s="62" t="s">
        <v>79</v>
      </c>
      <c r="G89" s="11">
        <v>0</v>
      </c>
      <c r="H89" s="12">
        <f>E89*G89</f>
        <v>0</v>
      </c>
      <c r="I89" s="13">
        <v>0.05</v>
      </c>
      <c r="J89" s="14">
        <f>ROUND(H89*I89,2)</f>
        <v>0</v>
      </c>
      <c r="K89" s="14">
        <f>H89+J89</f>
        <v>0</v>
      </c>
      <c r="L89" s="55"/>
      <c r="M89" s="49"/>
      <c r="N89" s="49"/>
      <c r="O89" s="49"/>
      <c r="P89" s="49"/>
    </row>
    <row r="90" spans="1:16" ht="75">
      <c r="A90" s="50">
        <v>4</v>
      </c>
      <c r="B90" s="51" t="s">
        <v>82</v>
      </c>
      <c r="C90" s="52" t="s">
        <v>83</v>
      </c>
      <c r="D90" s="52" t="s">
        <v>78</v>
      </c>
      <c r="E90" s="53">
        <v>30</v>
      </c>
      <c r="F90" s="62" t="s">
        <v>79</v>
      </c>
      <c r="G90" s="11">
        <v>0</v>
      </c>
      <c r="H90" s="12">
        <f>E90*G90</f>
        <v>0</v>
      </c>
      <c r="I90" s="13">
        <v>0.05</v>
      </c>
      <c r="J90" s="14">
        <f>ROUND(H90*I90,2)</f>
        <v>0</v>
      </c>
      <c r="K90" s="14">
        <f>H90+J90</f>
        <v>0</v>
      </c>
      <c r="L90" s="55"/>
      <c r="M90" s="49"/>
      <c r="N90" s="49"/>
      <c r="O90" s="49"/>
      <c r="P90" s="49"/>
    </row>
    <row r="91" spans="1:16" ht="15">
      <c r="A91" s="85"/>
      <c r="B91" s="85"/>
      <c r="C91" s="85"/>
      <c r="D91" s="85"/>
      <c r="E91" s="56"/>
      <c r="F91" s="57"/>
      <c r="G91" s="63"/>
      <c r="H91" s="59">
        <f>SUM(H87:H90)</f>
        <v>0</v>
      </c>
      <c r="I91" s="60"/>
      <c r="J91" s="59">
        <f>SUM(J87:J90)</f>
        <v>0</v>
      </c>
      <c r="K91" s="59">
        <f>SUM(K87:K90)</f>
        <v>0</v>
      </c>
      <c r="L91" s="39"/>
      <c r="M91" s="39"/>
      <c r="N91" s="39"/>
      <c r="O91" s="39"/>
      <c r="P91" s="39"/>
    </row>
    <row r="95" spans="1:11" ht="15">
      <c r="A95" s="77"/>
      <c r="B95" s="39" t="s">
        <v>138</v>
      </c>
      <c r="E95" s="40"/>
      <c r="G95" s="41"/>
      <c r="H95" s="42"/>
      <c r="I95" s="43"/>
      <c r="J95" s="42"/>
      <c r="K95" s="42"/>
    </row>
    <row r="96" spans="1:16" ht="60">
      <c r="A96" s="44" t="s">
        <v>90</v>
      </c>
      <c r="B96" s="45" t="s">
        <v>1</v>
      </c>
      <c r="C96" s="45" t="s">
        <v>2</v>
      </c>
      <c r="D96" s="45" t="s">
        <v>3</v>
      </c>
      <c r="E96" s="46" t="s">
        <v>4</v>
      </c>
      <c r="F96" s="65" t="s">
        <v>5</v>
      </c>
      <c r="G96" s="84" t="s">
        <v>31</v>
      </c>
      <c r="H96" s="47" t="s">
        <v>7</v>
      </c>
      <c r="I96" s="61" t="s">
        <v>8</v>
      </c>
      <c r="J96" s="47" t="s">
        <v>9</v>
      </c>
      <c r="K96" s="47" t="s">
        <v>10</v>
      </c>
      <c r="L96" s="49" t="s">
        <v>11</v>
      </c>
      <c r="M96" s="49" t="s">
        <v>12</v>
      </c>
      <c r="N96" s="49" t="s">
        <v>13</v>
      </c>
      <c r="O96" s="49" t="s">
        <v>14</v>
      </c>
      <c r="P96" s="49" t="s">
        <v>15</v>
      </c>
    </row>
    <row r="97" spans="1:16" ht="15">
      <c r="A97" s="50">
        <v>1</v>
      </c>
      <c r="B97" s="51" t="s">
        <v>84</v>
      </c>
      <c r="C97" s="51" t="s">
        <v>85</v>
      </c>
      <c r="D97" s="52" t="s">
        <v>86</v>
      </c>
      <c r="E97" s="53">
        <v>150</v>
      </c>
      <c r="F97" s="66" t="s">
        <v>19</v>
      </c>
      <c r="G97" s="11">
        <v>0</v>
      </c>
      <c r="H97" s="12">
        <f>E97*G97</f>
        <v>0</v>
      </c>
      <c r="I97" s="13">
        <v>0.08</v>
      </c>
      <c r="J97" s="14">
        <f>ROUND(H97*I97,2)</f>
        <v>0</v>
      </c>
      <c r="K97" s="14">
        <f>H97+J97</f>
        <v>0</v>
      </c>
      <c r="L97" s="55"/>
      <c r="M97" s="49"/>
      <c r="N97" s="49"/>
      <c r="O97" s="49"/>
      <c r="P97" s="49"/>
    </row>
    <row r="98" spans="1:16" ht="15">
      <c r="A98" s="50">
        <v>2</v>
      </c>
      <c r="B98" s="51" t="s">
        <v>87</v>
      </c>
      <c r="C98" s="51" t="s">
        <v>88</v>
      </c>
      <c r="D98" s="52" t="s">
        <v>89</v>
      </c>
      <c r="E98" s="53">
        <v>50</v>
      </c>
      <c r="F98" s="66" t="s">
        <v>19</v>
      </c>
      <c r="G98" s="11">
        <v>0</v>
      </c>
      <c r="H98" s="12">
        <f>E98*G98</f>
        <v>0</v>
      </c>
      <c r="I98" s="13">
        <v>0.08</v>
      </c>
      <c r="J98" s="14">
        <f>ROUND(H98*I98,2)</f>
        <v>0</v>
      </c>
      <c r="K98" s="14">
        <f>H98+J98</f>
        <v>0</v>
      </c>
      <c r="L98" s="55"/>
      <c r="M98" s="49"/>
      <c r="N98" s="49"/>
      <c r="O98" s="49"/>
      <c r="P98" s="49"/>
    </row>
    <row r="99" spans="1:16" ht="15">
      <c r="A99" s="85"/>
      <c r="B99" s="85"/>
      <c r="C99" s="85"/>
      <c r="D99" s="85"/>
      <c r="E99" s="56"/>
      <c r="F99" s="39"/>
      <c r="G99" s="63"/>
      <c r="H99" s="59">
        <f>SUM(H97:H98)</f>
        <v>0</v>
      </c>
      <c r="I99" s="59"/>
      <c r="J99" s="59">
        <f>SUM(J97:J98)</f>
        <v>0</v>
      </c>
      <c r="K99" s="59">
        <f>SUM(K97:K98)</f>
        <v>0</v>
      </c>
      <c r="L99" s="39"/>
      <c r="M99" s="39"/>
      <c r="N99" s="39"/>
      <c r="O99" s="39"/>
      <c r="P99" s="39"/>
    </row>
  </sheetData>
  <mergeCells count="5">
    <mergeCell ref="A99:D99"/>
    <mergeCell ref="A58:D58"/>
    <mergeCell ref="A75:D75"/>
    <mergeCell ref="A84:D84"/>
    <mergeCell ref="A91:D9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j.martyniak</dc:creator>
  <cp:keywords/>
  <dc:description/>
  <cp:lastModifiedBy>j.martyniak</cp:lastModifiedBy>
  <dcterms:created xsi:type="dcterms:W3CDTF">2017-01-20T10:41:04Z</dcterms:created>
  <dcterms:modified xsi:type="dcterms:W3CDTF">2017-01-24T13:18:52Z</dcterms:modified>
  <cp:category/>
  <cp:version/>
  <cp:contentType/>
  <cp:contentStatus/>
</cp:coreProperties>
</file>